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visitsandiego.sharepoint.com/sites/ProcurementandPlanningTeam/Shared Documents/General/N-Drive/SOLICITATIONS/ACTIVE 2025 Solitications/25-1046 - Elevator &amp; Escalator Maintenance/RFP 25-1046/Exhibits/"/>
    </mc:Choice>
  </mc:AlternateContent>
  <xr:revisionPtr revIDLastSave="0" documentId="8_{6E4DCD84-08CB-47A3-8055-CE3DA8A38073}" xr6:coauthVersionLast="47" xr6:coauthVersionMax="47" xr10:uidLastSave="{00000000-0000-0000-0000-000000000000}"/>
  <bookViews>
    <workbookView xWindow="30990" yWindow="1515" windowWidth="24015" windowHeight="11385" xr2:uid="{F02EB655-F868-4707-AE4C-3DA78A7CAC23}"/>
  </bookViews>
  <sheets>
    <sheet name="Bid Form (Line Ite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3" i="1" l="1"/>
  <c r="N74" i="1" s="1"/>
  <c r="M73" i="1"/>
  <c r="M74" i="1" s="1"/>
  <c r="K73" i="1"/>
  <c r="K74" i="1" s="1"/>
  <c r="L73" i="1"/>
  <c r="L74" i="1" s="1"/>
  <c r="N61" i="1"/>
  <c r="N62" i="1" s="1"/>
  <c r="M61" i="1"/>
  <c r="M62" i="1" s="1"/>
  <c r="L61" i="1"/>
  <c r="L62" i="1" s="1"/>
  <c r="K61" i="1"/>
  <c r="K62" i="1" s="1"/>
  <c r="N47" i="1"/>
  <c r="N48" i="1" s="1"/>
  <c r="M47" i="1"/>
  <c r="M48" i="1" s="1"/>
  <c r="L47" i="1"/>
  <c r="L48" i="1" s="1"/>
  <c r="K47" i="1"/>
  <c r="K48" i="1" s="1"/>
  <c r="L33" i="1"/>
  <c r="L34" i="1" s="1"/>
  <c r="M33" i="1"/>
  <c r="M34" i="1" s="1"/>
  <c r="N33" i="1"/>
  <c r="N34" i="1" s="1"/>
  <c r="K33" i="1"/>
  <c r="K34" i="1" s="1"/>
  <c r="M80" i="1" l="1"/>
  <c r="L80" i="1"/>
  <c r="N80" i="1"/>
  <c r="K80" i="1"/>
  <c r="N79" i="1"/>
  <c r="K79" i="1"/>
  <c r="L79" i="1"/>
  <c r="M79" i="1"/>
</calcChain>
</file>

<file path=xl/sharedStrings.xml><?xml version="1.0" encoding="utf-8"?>
<sst xmlns="http://schemas.openxmlformats.org/spreadsheetml/2006/main" count="365" uniqueCount="153">
  <si>
    <t>Unit</t>
  </si>
  <si>
    <t>Make</t>
  </si>
  <si>
    <t>Type</t>
  </si>
  <si>
    <t>Capacity</t>
  </si>
  <si>
    <t>Stops</t>
  </si>
  <si>
    <t>Location</t>
  </si>
  <si>
    <t>Controls</t>
  </si>
  <si>
    <t>Measurements</t>
  </si>
  <si>
    <t>A</t>
  </si>
  <si>
    <t>Montgomery-Passenger</t>
  </si>
  <si>
    <t>Hydro</t>
  </si>
  <si>
    <t>P1-P2-Marriott</t>
  </si>
  <si>
    <t>Rescue-Pak</t>
  </si>
  <si>
    <t>4'5"W X 5'2"L X 7'6"H</t>
  </si>
  <si>
    <t>B</t>
  </si>
  <si>
    <t>Executive Office</t>
  </si>
  <si>
    <t>6'8"W X 4'0"L X 7'6" H</t>
  </si>
  <si>
    <t>C</t>
  </si>
  <si>
    <t>Driveway "B"</t>
  </si>
  <si>
    <t>6'8"W X 5'3"L X 7'6" H</t>
  </si>
  <si>
    <t>F</t>
  </si>
  <si>
    <t>Driveway "C"</t>
  </si>
  <si>
    <t>G</t>
  </si>
  <si>
    <t>Glass Lobby "B"</t>
  </si>
  <si>
    <t>Emer. Power</t>
  </si>
  <si>
    <t>5'8"W X 5'3"L X 7'6" H</t>
  </si>
  <si>
    <t>I</t>
  </si>
  <si>
    <t>Bayside Lobby</t>
  </si>
  <si>
    <t>J</t>
  </si>
  <si>
    <t>Marriott Pro-Shop</t>
  </si>
  <si>
    <t>K</t>
  </si>
  <si>
    <t>Montgomery-Freight</t>
  </si>
  <si>
    <t>Legal-Accounting</t>
  </si>
  <si>
    <t>8'2"W X 8'6"L X 9'0"H</t>
  </si>
  <si>
    <t>L</t>
  </si>
  <si>
    <t>M</t>
  </si>
  <si>
    <t>N</t>
  </si>
  <si>
    <t>Traction</t>
  </si>
  <si>
    <t>Loading Dock 28</t>
  </si>
  <si>
    <t>11'8"W X 23'10"L X 9'11" H</t>
  </si>
  <si>
    <t>O</t>
  </si>
  <si>
    <t>Loading Dock 29</t>
  </si>
  <si>
    <t>P</t>
  </si>
  <si>
    <t>Anchor</t>
  </si>
  <si>
    <t>6'8"W X 4'0"L X 7'7" H</t>
  </si>
  <si>
    <t>Q</t>
  </si>
  <si>
    <t>Bayside-Terrace</t>
  </si>
  <si>
    <t>5'8"W X 5'2"L X 7'7" H</t>
  </si>
  <si>
    <t>Kone-Passenger</t>
  </si>
  <si>
    <t xml:space="preserve"> Administration Offices </t>
  </si>
  <si>
    <t>Power-vator</t>
  </si>
  <si>
    <t xml:space="preserve"> 6'8"W X 5'5"L X 7'6" H </t>
  </si>
  <si>
    <t xml:space="preserve"> Lobby "H"  </t>
  </si>
  <si>
    <t xml:space="preserve"> 6'8"W X 6'5"L X 7'6" H </t>
  </si>
  <si>
    <t>Kone-Freight</t>
  </si>
  <si>
    <t xml:space="preserve"> Near Loading Dock 34 </t>
  </si>
  <si>
    <t xml:space="preserve"> 9'8"W X 24'0"L X 10'0" H </t>
  </si>
  <si>
    <t xml:space="preserve"> Near Loading Dock 33 </t>
  </si>
  <si>
    <t xml:space="preserve"> 9'8"W X 13'10"L X 10'0"H </t>
  </si>
  <si>
    <t xml:space="preserve"> Near Loading Dock 35 </t>
  </si>
  <si>
    <t>Kone-Passenger (Glass)</t>
  </si>
  <si>
    <t xml:space="preserve"> Skywalk Public Access </t>
  </si>
  <si>
    <t xml:space="preserve"> 7'0"W X 4'7"L X 8'0'H </t>
  </si>
  <si>
    <t xml:space="preserve"> Near Room 28 UL Outside </t>
  </si>
  <si>
    <t>6'8" W X 5'4" L X 8'4" H</t>
  </si>
  <si>
    <t>Otis (Inclined)</t>
  </si>
  <si>
    <t>Electric</t>
  </si>
  <si>
    <t xml:space="preserve"> Grand Stairs Public Access </t>
  </si>
  <si>
    <t xml:space="preserve"> 6'8"W X 5'4"L X 7'6" H </t>
  </si>
  <si>
    <t>Unit #</t>
  </si>
  <si>
    <t>Steps</t>
  </si>
  <si>
    <t>Montgomery-Escalator</t>
  </si>
  <si>
    <t>40'</t>
  </si>
  <si>
    <t xml:space="preserve"> Lobby "B" North </t>
  </si>
  <si>
    <t>Speed = 90 fmp</t>
  </si>
  <si>
    <t xml:space="preserve"> Lobby "B" South </t>
  </si>
  <si>
    <t xml:space="preserve"> Lobby "C" North </t>
  </si>
  <si>
    <t xml:space="preserve"> Lobby "C" South </t>
  </si>
  <si>
    <t>20'</t>
  </si>
  <si>
    <t xml:space="preserve"> Bayside Lobby GL West </t>
  </si>
  <si>
    <t xml:space="preserve"> Bayside Lobby GL East </t>
  </si>
  <si>
    <t xml:space="preserve"> Bayside Lobby UL West </t>
  </si>
  <si>
    <t xml:space="preserve"> Bayside Lobby UL East </t>
  </si>
  <si>
    <t>Kone-Escalator</t>
  </si>
  <si>
    <t xml:space="preserve"> Lobby "D" North </t>
  </si>
  <si>
    <t>Speed = 100 fmp</t>
  </si>
  <si>
    <t xml:space="preserve"> Lobby "D" Center </t>
  </si>
  <si>
    <t xml:space="preserve"> Lobby "D" South </t>
  </si>
  <si>
    <t xml:space="preserve"> Lobby "G" North </t>
  </si>
  <si>
    <t xml:space="preserve"> Lobby "G" Center </t>
  </si>
  <si>
    <t xml:space="preserve"> Lobby "G" South </t>
  </si>
  <si>
    <t>Geared Freight Elevator N</t>
  </si>
  <si>
    <t>3.0 Hours</t>
  </si>
  <si>
    <t>Geared Freight Elevators (Except N)</t>
  </si>
  <si>
    <t>2.0 Hours</t>
  </si>
  <si>
    <t>Hydraulic Freight Elevators</t>
  </si>
  <si>
    <t>Hydraulic Passenger Elevators (Non-Modernized Units)</t>
  </si>
  <si>
    <t>1.5 Hours</t>
  </si>
  <si>
    <t>Hydraulic Passenger Elevators (Modernized Units)</t>
  </si>
  <si>
    <t>1.0 Hours</t>
  </si>
  <si>
    <t>Low Rise Escalator (Modernized Units)</t>
  </si>
  <si>
    <t>High Rise Escalator (Non-Modernized Units)</t>
  </si>
  <si>
    <t>2.5 Hours</t>
  </si>
  <si>
    <t>High Rise Escalator (Modernized Units)</t>
  </si>
  <si>
    <t>B. ELEVATORS East Building (Center Expansion)</t>
  </si>
  <si>
    <t>C. ESCALATORS - West Building (Original Center)</t>
  </si>
  <si>
    <t>D. ESCALATORS - East Building (Center Expansion)</t>
  </si>
  <si>
    <t>Elevator Type</t>
  </si>
  <si>
    <t>Escalator Type</t>
  </si>
  <si>
    <t>Geared Passenger Elevator</t>
  </si>
  <si>
    <t>Please Note: Elevators D, E, and H are no longer in service and not referenced above.</t>
  </si>
  <si>
    <t xml:space="preserve">Base Bid </t>
  </si>
  <si>
    <t>Price Escalation % - Contract Year 5</t>
  </si>
  <si>
    <t>ANNUAL PRICE ESCALATION PERCENTAGE (If Applicable)</t>
  </si>
  <si>
    <t>Price Escalation % - Contract Year 2</t>
  </si>
  <si>
    <t>Price Escalation % - Contract Year 3</t>
  </si>
  <si>
    <t>Price Escalation % - Contract Year 4</t>
  </si>
  <si>
    <t xml:space="preserve">MONTHLY TOTAL COST PER SERVICE FREQUENCY - Elevators A-Q </t>
  </si>
  <si>
    <t xml:space="preserve">Service Frequency Definitions: </t>
  </si>
  <si>
    <t>Base Bid</t>
  </si>
  <si>
    <t>Exhibit B - Bid Form (Line Items) - RFP 25-1046</t>
  </si>
  <si>
    <t xml:space="preserve">*Bi-Weekly Service = 26 Service Visits (Per Year) </t>
  </si>
  <si>
    <t>*Monthly Service = 12 Service Visits (Per Year)</t>
  </si>
  <si>
    <t>MONTHLY TOTAL COST PER SERVICE FREQUENCY - Elevators 1-8</t>
  </si>
  <si>
    <t xml:space="preserve">ANNUAL TOTAL COST PER SERVICE FREQUENCY - Elevators 1-8 </t>
  </si>
  <si>
    <t xml:space="preserve">ANNUAL TOTAL COST PER SERVICE FREQUENCY - Elevators A-Q </t>
  </si>
  <si>
    <t>MONTHLY TOTAL COST PER SERVICE FREQUENCY - Escalators 1-8</t>
  </si>
  <si>
    <t xml:space="preserve">ANNUAL TOTAL COST PER SERVICE FREQUENCY - Escalators 1-8 </t>
  </si>
  <si>
    <t>MONTHLY TOTAL COST PER SERVICE FREQUENCY - Escalators 9-14</t>
  </si>
  <si>
    <t>ANNUAL TOTAL COST PER SERVICE FREQUENCY - Escalators 9-14</t>
  </si>
  <si>
    <t xml:space="preserve">*Bi-Monthly Service = 6 Service Visits (Per Year) </t>
  </si>
  <si>
    <t xml:space="preserve">*Quarterly Service = 4 Service Visits (Per Year) </t>
  </si>
  <si>
    <t>A. ELEVATORS – West Building (Original Center)</t>
  </si>
  <si>
    <t>Discount % - Contract Ext. Year 5</t>
  </si>
  <si>
    <t>Discount % - Contract Ext. Year 4</t>
  </si>
  <si>
    <t>EXTENSION INCENTIVE DISCOUNT (If Applicable)</t>
  </si>
  <si>
    <t>*If applicable, provide incentive discounts for executing extension terms.</t>
  </si>
  <si>
    <t xml:space="preserve">Time Expended Per Visit </t>
  </si>
  <si>
    <t>Monthly Cost - Bi-Weekly Service</t>
  </si>
  <si>
    <t>Monthly Cost - Monthly Service</t>
  </si>
  <si>
    <t>Monthly Cost - Bi-Monthly Service</t>
  </si>
  <si>
    <t>Monthly Cost - Quarterly Service</t>
  </si>
  <si>
    <t>MONTHLY TOTAL COST PER SERVICE FREQUENCY (ALL ELEVATORS AND ESCALATORS) - CONTRACT YEAR 1</t>
  </si>
  <si>
    <t>ANNUAL TOTAL COST PER SERVICE FREQUENCY (ALL ELEVATORS AND ESCALATORS) - CONTRACT YEAR 1</t>
  </si>
  <si>
    <t>*If applicable, provide annual price escalation for Contract years 2-5.</t>
  </si>
  <si>
    <t>Bi-Weekly Service</t>
  </si>
  <si>
    <t>Monthly Service</t>
  </si>
  <si>
    <t>Bi-Monthly Service</t>
  </si>
  <si>
    <t>Quarterly Service</t>
  </si>
  <si>
    <t>N/A</t>
  </si>
  <si>
    <t xml:space="preserve">ADDITIONAL SERVICES FOR ALL EQUIPMENT </t>
  </si>
  <si>
    <t xml:space="preserve">*Provide pricing for a 5-Year Inspection of all equipment. </t>
  </si>
  <si>
    <t>Five Year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</si>
</sst>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b/>
      <sz val="11"/>
      <color theme="1"/>
      <name val="Calibri"/>
      <family val="2"/>
      <scheme val="minor"/>
    </font>
    <font>
      <b/>
      <sz val="10"/>
      <color rgb="FF000000"/>
      <name val="Calibri"/>
      <family val="2"/>
    </font>
    <font>
      <sz val="10"/>
      <color rgb="FF000000"/>
      <name val="Calibri"/>
      <family val="2"/>
    </font>
    <font>
      <sz val="10"/>
      <color theme="1"/>
      <name val="Calibri"/>
      <family val="2"/>
    </font>
    <font>
      <sz val="11"/>
      <color theme="1"/>
      <name val="Calibri"/>
      <family val="2"/>
    </font>
    <font>
      <b/>
      <sz val="16"/>
      <color rgb="FF000000"/>
      <name val="Calibri"/>
      <family val="2"/>
    </font>
    <font>
      <sz val="16"/>
      <color theme="1"/>
      <name val="Calibri"/>
      <family val="2"/>
      <scheme val="minor"/>
    </font>
    <font>
      <b/>
      <sz val="12"/>
      <color theme="0"/>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0"/>
      <color theme="1"/>
      <name val="Calibri"/>
      <family val="2"/>
    </font>
    <font>
      <b/>
      <sz val="22"/>
      <color theme="0"/>
      <name val="Calibri"/>
      <family val="2"/>
      <scheme val="minor"/>
    </font>
    <font>
      <sz val="22"/>
      <color theme="1"/>
      <name val="Calibri"/>
      <family val="2"/>
      <scheme val="minor"/>
    </font>
    <font>
      <b/>
      <sz val="16"/>
      <color theme="1"/>
      <name val="Calibri"/>
      <family val="2"/>
      <scheme val="minor"/>
    </font>
    <font>
      <b/>
      <u/>
      <sz val="14"/>
      <name val="Calibri"/>
      <family val="2"/>
      <scheme val="minor"/>
    </font>
    <font>
      <b/>
      <sz val="10"/>
      <color theme="1"/>
      <name val="Calibri"/>
      <family val="2"/>
      <scheme val="minor"/>
    </font>
    <font>
      <sz val="10"/>
      <color theme="1"/>
      <name val="Calibri"/>
      <family val="2"/>
      <scheme val="minor"/>
    </font>
    <font>
      <b/>
      <sz val="14"/>
      <color rgb="FF000000"/>
      <name val="Calibri"/>
      <family val="2"/>
    </font>
  </fonts>
  <fills count="7">
    <fill>
      <patternFill patternType="none"/>
    </fill>
    <fill>
      <patternFill patternType="gray125"/>
    </fill>
    <fill>
      <patternFill patternType="solid">
        <fgColor rgb="FFFFFF00"/>
        <bgColor indexed="64"/>
      </patternFill>
    </fill>
    <fill>
      <patternFill patternType="solid">
        <fgColor rgb="FF66006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399975585192419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Dashed">
        <color indexed="64"/>
      </top>
      <bottom/>
      <diagonal/>
    </border>
    <border>
      <left style="medium">
        <color indexed="64"/>
      </left>
      <right/>
      <top/>
      <bottom style="medium">
        <color indexed="64"/>
      </bottom>
      <diagonal/>
    </border>
    <border>
      <left style="medium">
        <color indexed="64"/>
      </left>
      <right style="medium">
        <color indexed="64"/>
      </right>
      <top style="mediumDashed">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auto="1"/>
      </right>
      <top style="thick">
        <color auto="1"/>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3" fillId="0" borderId="4" xfId="0" applyFont="1" applyBorder="1" applyAlignment="1">
      <alignment vertical="center"/>
    </xf>
    <xf numFmtId="3" fontId="3" fillId="0" borderId="4" xfId="0" applyNumberFormat="1" applyFont="1" applyBorder="1" applyAlignment="1">
      <alignment vertical="center"/>
    </xf>
    <xf numFmtId="0" fontId="3" fillId="0" borderId="2" xfId="0" applyFont="1" applyBorder="1" applyAlignment="1">
      <alignment vertical="center"/>
    </xf>
    <xf numFmtId="3" fontId="3" fillId="0" borderId="2" xfId="0" applyNumberFormat="1" applyFont="1" applyBorder="1" applyAlignment="1">
      <alignment vertical="center"/>
    </xf>
    <xf numFmtId="3" fontId="3" fillId="0" borderId="4" xfId="0" applyNumberFormat="1" applyFont="1" applyBorder="1" applyAlignment="1">
      <alignment horizontal="right"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0" fillId="0" borderId="0" xfId="0"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0" fillId="0" borderId="0" xfId="0" applyAlignment="1">
      <alignment horizontal="left"/>
    </xf>
    <xf numFmtId="0" fontId="3" fillId="0" borderId="2" xfId="0" applyFont="1" applyBorder="1" applyAlignment="1">
      <alignment horizontal="left" vertical="center"/>
    </xf>
    <xf numFmtId="0" fontId="10" fillId="0" borderId="10" xfId="0" applyFont="1" applyBorder="1"/>
    <xf numFmtId="0" fontId="8" fillId="0" borderId="0" xfId="0" applyFont="1" applyAlignment="1">
      <alignment horizontal="center"/>
    </xf>
    <xf numFmtId="0" fontId="12"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vertical="center"/>
    </xf>
    <xf numFmtId="0" fontId="14" fillId="0" borderId="0" xfId="0" applyFont="1"/>
    <xf numFmtId="0" fontId="13" fillId="3" borderId="9" xfId="0" applyFont="1" applyFill="1" applyBorder="1"/>
    <xf numFmtId="0" fontId="13" fillId="3" borderId="0" xfId="0" applyFont="1" applyFill="1"/>
    <xf numFmtId="0" fontId="2" fillId="0" borderId="0" xfId="0" applyFont="1" applyAlignment="1">
      <alignment horizontal="center" vertical="center"/>
    </xf>
    <xf numFmtId="164" fontId="0" fillId="0" borderId="0" xfId="0" applyNumberFormat="1"/>
    <xf numFmtId="0" fontId="6" fillId="0" borderId="0" xfId="0" applyFont="1" applyAlignment="1">
      <alignment horizontal="center" vertical="center"/>
    </xf>
    <xf numFmtId="164" fontId="7" fillId="0" borderId="0" xfId="0" applyNumberFormat="1" applyFont="1"/>
    <xf numFmtId="0" fontId="15" fillId="0" borderId="0" xfId="0" applyFont="1"/>
    <xf numFmtId="0" fontId="7" fillId="0" borderId="0" xfId="0" applyFont="1"/>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0" fontId="10" fillId="0" borderId="0" xfId="0" applyFont="1"/>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3" fontId="3" fillId="0" borderId="4" xfId="0" applyNumberFormat="1" applyFont="1" applyBorder="1" applyAlignment="1">
      <alignment horizontal="center" vertical="center"/>
    </xf>
    <xf numFmtId="0" fontId="17" fillId="4" borderId="1" xfId="0" applyFont="1" applyFill="1" applyBorder="1" applyAlignment="1">
      <alignment horizontal="center"/>
    </xf>
    <xf numFmtId="0" fontId="4" fillId="0" borderId="0" xfId="0" applyFont="1" applyAlignment="1">
      <alignment horizontal="justify" vertical="center"/>
    </xf>
    <xf numFmtId="0" fontId="18" fillId="0" borderId="1" xfId="0" applyFont="1" applyBorder="1"/>
    <xf numFmtId="0" fontId="18" fillId="0" borderId="1" xfId="0" applyFont="1" applyBorder="1" applyAlignment="1">
      <alignment horizontal="center"/>
    </xf>
    <xf numFmtId="0" fontId="18" fillId="4" borderId="2" xfId="0" applyFont="1" applyFill="1" applyBorder="1"/>
    <xf numFmtId="164" fontId="18" fillId="2" borderId="11" xfId="0" applyNumberFormat="1" applyFont="1" applyFill="1" applyBorder="1"/>
    <xf numFmtId="164" fontId="18" fillId="2" borderId="13" xfId="0" applyNumberFormat="1" applyFont="1" applyFill="1" applyBorder="1"/>
    <xf numFmtId="0" fontId="18" fillId="0" borderId="8" xfId="0" applyFont="1" applyBorder="1" applyAlignment="1">
      <alignment horizontal="center"/>
    </xf>
    <xf numFmtId="0" fontId="18" fillId="0" borderId="7" xfId="0" applyFont="1" applyBorder="1" applyAlignment="1">
      <alignment horizontal="center"/>
    </xf>
    <xf numFmtId="0" fontId="11" fillId="4" borderId="10" xfId="0" applyFont="1" applyFill="1" applyBorder="1"/>
    <xf numFmtId="0" fontId="1" fillId="4" borderId="10" xfId="0" applyFont="1" applyFill="1" applyBorder="1" applyAlignment="1">
      <alignment horizontal="left"/>
    </xf>
    <xf numFmtId="0" fontId="19" fillId="0" borderId="0" xfId="0" applyFont="1" applyAlignment="1">
      <alignment horizontal="center" vertical="center"/>
    </xf>
    <xf numFmtId="0" fontId="19" fillId="4" borderId="1" xfId="0" applyFont="1" applyFill="1" applyBorder="1" applyAlignment="1">
      <alignment horizontal="center" vertical="center"/>
    </xf>
    <xf numFmtId="164" fontId="10" fillId="2" borderId="14" xfId="0" applyNumberFormat="1" applyFont="1" applyFill="1" applyBorder="1"/>
    <xf numFmtId="0" fontId="18" fillId="0" borderId="7" xfId="0" applyFont="1" applyBorder="1"/>
    <xf numFmtId="0" fontId="4" fillId="0" borderId="1" xfId="0" applyFont="1" applyBorder="1" applyAlignment="1">
      <alignment horizontal="center" vertical="center" wrapText="1"/>
    </xf>
    <xf numFmtId="164" fontId="18" fillId="5" borderId="1" xfId="0" applyNumberFormat="1" applyFont="1" applyFill="1" applyBorder="1"/>
    <xf numFmtId="0" fontId="7" fillId="6" borderId="0" xfId="0" applyFont="1" applyFill="1" applyAlignment="1">
      <alignment horizontal="center"/>
    </xf>
    <xf numFmtId="49" fontId="7" fillId="6" borderId="0" xfId="0" applyNumberFormat="1" applyFont="1" applyFill="1" applyAlignment="1">
      <alignment horizontal="center"/>
    </xf>
    <xf numFmtId="10" fontId="10" fillId="5" borderId="18" xfId="0" applyNumberFormat="1" applyFont="1" applyFill="1" applyBorder="1" applyAlignment="1">
      <alignment horizontal="center"/>
    </xf>
    <xf numFmtId="10" fontId="10" fillId="5" borderId="19" xfId="0" applyNumberFormat="1" applyFont="1" applyFill="1" applyBorder="1" applyAlignment="1">
      <alignment horizontal="center"/>
    </xf>
    <xf numFmtId="10" fontId="10" fillId="5" borderId="10" xfId="0" applyNumberFormat="1" applyFont="1" applyFill="1" applyBorder="1" applyAlignment="1">
      <alignment horizont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19" fillId="4" borderId="14" xfId="0" applyFont="1" applyFill="1" applyBorder="1" applyAlignment="1">
      <alignment horizontal="center" vertical="center"/>
    </xf>
    <xf numFmtId="0" fontId="10" fillId="0" borderId="18" xfId="0" applyFont="1" applyBorder="1" applyAlignment="1">
      <alignment horizontal="left"/>
    </xf>
    <xf numFmtId="0" fontId="10" fillId="0" borderId="20" xfId="0" applyFont="1" applyBorder="1" applyAlignment="1">
      <alignment horizontal="left"/>
    </xf>
    <xf numFmtId="0" fontId="10" fillId="0" borderId="19" xfId="0" applyFont="1" applyBorder="1" applyAlignment="1">
      <alignment horizontal="left"/>
    </xf>
    <xf numFmtId="164" fontId="10" fillId="5" borderId="10" xfId="0" applyNumberFormat="1" applyFont="1" applyFill="1" applyBorder="1" applyAlignment="1">
      <alignment horizontal="center"/>
    </xf>
    <xf numFmtId="0" fontId="11" fillId="4" borderId="18" xfId="0" applyFont="1" applyFill="1" applyBorder="1" applyAlignment="1">
      <alignment horizontal="left"/>
    </xf>
    <xf numFmtId="0" fontId="11" fillId="4" borderId="20" xfId="0" applyFont="1" applyFill="1" applyBorder="1" applyAlignment="1">
      <alignment horizontal="left"/>
    </xf>
    <xf numFmtId="0" fontId="11" fillId="4" borderId="19" xfId="0" applyFont="1" applyFill="1" applyBorder="1" applyAlignment="1">
      <alignment horizontal="left"/>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5" fillId="0" borderId="0" xfId="0" applyFont="1" applyAlignment="1">
      <alignment horizontal="justify"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0" fillId="0" borderId="18" xfId="0" applyFont="1" applyBorder="1"/>
    <xf numFmtId="0" fontId="10" fillId="0" borderId="20" xfId="0" applyFont="1" applyBorder="1"/>
    <xf numFmtId="0" fontId="10" fillId="0" borderId="19" xfId="0" applyFont="1" applyBorder="1"/>
    <xf numFmtId="0" fontId="10" fillId="0" borderId="0" xfId="0" applyFont="1" applyAlignment="1">
      <alignment horizontal="left" wrapText="1"/>
    </xf>
    <xf numFmtId="0" fontId="16" fillId="0" borderId="0" xfId="0" applyFont="1" applyAlignment="1">
      <alignment horizontal="left"/>
    </xf>
    <xf numFmtId="0" fontId="3" fillId="0" borderId="0" xfId="0" applyFont="1" applyAlignment="1">
      <alignment vertical="center"/>
    </xf>
    <xf numFmtId="0" fontId="4" fillId="0" borderId="0" xfId="0" applyFont="1" applyAlignment="1">
      <alignment horizontal="justify" vertical="center"/>
    </xf>
  </cellXfs>
  <cellStyles count="1">
    <cellStyle name="Normal" xfId="0" builtinId="0"/>
  </cellStyles>
  <dxfs count="0"/>
  <tableStyles count="0" defaultTableStyle="TableStyleMedium2" defaultPivotStyle="PivotStyleLight16"/>
  <colors>
    <mruColors>
      <color rgb="FFCBE3BB"/>
      <color rgb="FFFF66FF"/>
      <color rgb="FF00FFFF"/>
      <color rgb="FFFFD243"/>
      <color rgb="FFD3D3D3"/>
      <color rgb="FFFFFF99"/>
      <color rgb="FFAB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10582</xdr:colOff>
      <xdr:row>1</xdr:row>
      <xdr:rowOff>10582</xdr:rowOff>
    </xdr:from>
    <xdr:to>
      <xdr:col>7</xdr:col>
      <xdr:colOff>9524</xdr:colOff>
      <xdr:row>14</xdr:row>
      <xdr:rowOff>140803</xdr:rowOff>
    </xdr:to>
    <xdr:sp macro="" textlink="">
      <xdr:nvSpPr>
        <xdr:cNvPr id="2" name="TextBox 1">
          <a:extLst>
            <a:ext uri="{FF2B5EF4-FFF2-40B4-BE49-F238E27FC236}">
              <a16:creationId xmlns:a16="http://schemas.microsoft.com/office/drawing/2014/main" id="{A9078D84-B06A-0654-FD79-486829464D71}"/>
            </a:ext>
          </a:extLst>
        </xdr:cNvPr>
        <xdr:cNvSpPr txBox="1"/>
      </xdr:nvSpPr>
      <xdr:spPr>
        <a:xfrm>
          <a:off x="10582" y="375017"/>
          <a:ext cx="5821616" cy="255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r>
            <a:rPr lang="en-US" sz="1200" b="1" baseline="0"/>
            <a:t>: </a:t>
          </a:r>
          <a:r>
            <a:rPr lang="en-US" sz="1100" baseline="0"/>
            <a:t>Provide monthly cost for each service frequency in the green highlighted cells on rows 19-72. Monthly Cost shall include all services described in Section 2 of the RFP - Scope of Work, excluding the Five Year Inspection. Please provide pricing for the Five Year Inspection separately on Row 84. There is no need to adjust totals in the yellow cells as the formulas are already set. </a:t>
          </a:r>
          <a:br>
            <a:rPr lang="en-US" sz="1100" baseline="0"/>
          </a:br>
          <a:br>
            <a:rPr lang="en-US" sz="1100" baseline="0"/>
          </a:br>
          <a:r>
            <a:rPr lang="en-US" sz="1100" baseline="0"/>
            <a:t>*If applicable, provide annual price escalation for Contract years 2-5 on Rows 88-91. </a:t>
          </a:r>
        </a:p>
        <a:p>
          <a:r>
            <a:rPr lang="en-US" sz="1100" b="0" i="0" u="none" strike="noStrike">
              <a:solidFill>
                <a:schemeClr val="dk1"/>
              </a:solidFill>
              <a:effectLst/>
              <a:latin typeface="+mn-lt"/>
              <a:ea typeface="+mn-ea"/>
              <a:cs typeface="+mn-cs"/>
            </a:rPr>
            <a:t>*If applicable, provide incentive discounts for executing extension terms</a:t>
          </a:r>
          <a:r>
            <a:rPr lang="en-US" sz="1100" b="0" i="0" u="none" strike="noStrike" baseline="0">
              <a:solidFill>
                <a:schemeClr val="dk1"/>
              </a:solidFill>
              <a:effectLst/>
              <a:latin typeface="+mn-lt"/>
              <a:ea typeface="+mn-ea"/>
              <a:cs typeface="+mn-cs"/>
            </a:rPr>
            <a:t> on Rows 95-96. </a:t>
          </a:r>
          <a:br>
            <a:rPr lang="en-US" sz="1100" baseline="0">
              <a:solidFill>
                <a:schemeClr val="dk1"/>
              </a:solidFill>
              <a:effectLst/>
              <a:latin typeface="+mn-lt"/>
              <a:ea typeface="+mn-ea"/>
              <a:cs typeface="+mn-cs"/>
            </a:rPr>
          </a:br>
          <a:br>
            <a:rPr lang="en-US" sz="1100" baseline="0"/>
          </a:br>
          <a:r>
            <a:rPr lang="en-US" sz="1100" b="1" i="0" u="sng" strike="noStrike">
              <a:solidFill>
                <a:schemeClr val="dk1"/>
              </a:solidFill>
              <a:effectLst/>
              <a:latin typeface="+mn-lt"/>
              <a:ea typeface="+mn-ea"/>
              <a:cs typeface="+mn-cs"/>
            </a:rPr>
            <a:t>Service Frequency Definitions: </a:t>
          </a:r>
          <a:br>
            <a:rPr lang="en-US" sz="1100" b="1" i="0" u="sng"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*Bi-Weekly Service = 26 Service Visits (Per Year)</a:t>
          </a:r>
          <a:r>
            <a:rPr lang="en-US" sz="1100" b="0" i="0" u="none" strike="noStrike" baseline="0">
              <a:solidFill>
                <a:schemeClr val="dk1"/>
              </a:solidFill>
              <a:effectLst/>
              <a:latin typeface="+mn-lt"/>
              <a:ea typeface="+mn-ea"/>
              <a:cs typeface="+mn-cs"/>
            </a:rPr>
            <a:t> </a:t>
          </a:r>
          <a:br>
            <a:rPr lang="en-US"/>
          </a:br>
          <a:r>
            <a:rPr lang="en-US" sz="1100" b="0" i="0" u="none" strike="noStrike">
              <a:solidFill>
                <a:schemeClr val="dk1"/>
              </a:solidFill>
              <a:effectLst/>
              <a:latin typeface="+mn-lt"/>
              <a:ea typeface="+mn-ea"/>
              <a:cs typeface="+mn-cs"/>
            </a:rPr>
            <a:t>*Monthly Service = 12 Service Visits (Per Year)</a:t>
          </a:r>
          <a:br>
            <a:rPr lang="en-US"/>
          </a:br>
          <a:r>
            <a:rPr lang="en-US" sz="1100" b="0" i="0" u="none" strike="noStrike">
              <a:solidFill>
                <a:schemeClr val="dk1"/>
              </a:solidFill>
              <a:effectLst/>
              <a:latin typeface="+mn-lt"/>
              <a:ea typeface="+mn-ea"/>
              <a:cs typeface="+mn-cs"/>
            </a:rPr>
            <a:t>*Bi-Monthly Service = 6 Service Visits (Per Year)</a:t>
          </a:r>
          <a:br>
            <a:rPr lang="en-US"/>
          </a:br>
          <a:r>
            <a:rPr lang="en-US" sz="1100" b="0" i="0" u="none" strike="noStrike">
              <a:solidFill>
                <a:schemeClr val="dk1"/>
              </a:solidFill>
              <a:effectLst/>
              <a:latin typeface="+mn-lt"/>
              <a:ea typeface="+mn-ea"/>
              <a:cs typeface="+mn-cs"/>
            </a:rPr>
            <a:t>*Quarterly Service = 4 Service Visits (Per Year) </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AC6A-4CF6-4F70-8816-C54C07890AAB}">
  <dimension ref="A1:N97"/>
  <sheetViews>
    <sheetView tabSelected="1" zoomScaleNormal="100" workbookViewId="0">
      <selection activeCell="A84" sqref="A84:D84"/>
    </sheetView>
  </sheetViews>
  <sheetFormatPr defaultRowHeight="15" x14ac:dyDescent="0.25"/>
  <cols>
    <col min="1" max="1" width="6.140625" customWidth="1"/>
    <col min="2" max="2" width="21.28515625" customWidth="1"/>
    <col min="3" max="3" width="8.7109375" customWidth="1"/>
    <col min="4" max="4" width="8.140625" bestFit="1" customWidth="1"/>
    <col min="5" max="5" width="5.7109375" style="10" bestFit="1" customWidth="1"/>
    <col min="6" max="6" width="23.42578125" style="13" customWidth="1"/>
    <col min="7" max="7" width="13.85546875" bestFit="1" customWidth="1"/>
    <col min="8" max="8" width="23.5703125" bestFit="1" customWidth="1"/>
    <col min="9" max="9" width="48.140625" bestFit="1" customWidth="1"/>
    <col min="10" max="10" width="22" bestFit="1" customWidth="1"/>
    <col min="11" max="11" width="29.140625" bestFit="1" customWidth="1"/>
    <col min="12" max="12" width="27.85546875" bestFit="1" customWidth="1"/>
    <col min="13" max="13" width="30" bestFit="1" customWidth="1"/>
    <col min="14" max="14" width="28.7109375" bestFit="1" customWidth="1"/>
  </cols>
  <sheetData>
    <row r="1" spans="1:7" s="20" customFormat="1" ht="28.5" x14ac:dyDescent="0.45">
      <c r="A1" s="21" t="s">
        <v>120</v>
      </c>
      <c r="B1" s="22"/>
      <c r="C1" s="22"/>
      <c r="D1" s="22"/>
      <c r="E1" s="22"/>
      <c r="F1" s="22"/>
      <c r="G1" s="22"/>
    </row>
    <row r="2" spans="1:7" ht="15.75" x14ac:dyDescent="0.25">
      <c r="A2" s="16"/>
      <c r="B2" s="16"/>
      <c r="C2" s="16"/>
      <c r="D2" s="16"/>
      <c r="E2" s="16"/>
      <c r="F2" s="16"/>
      <c r="G2" s="16"/>
    </row>
    <row r="3" spans="1:7" ht="15.75" x14ac:dyDescent="0.25">
      <c r="A3" s="16"/>
      <c r="B3" s="16"/>
      <c r="C3" s="16"/>
      <c r="D3" s="16"/>
      <c r="E3" s="16"/>
      <c r="F3" s="16"/>
      <c r="G3" s="16"/>
    </row>
    <row r="4" spans="1:7" ht="15.75" x14ac:dyDescent="0.25">
      <c r="A4" s="16"/>
      <c r="B4" s="16"/>
      <c r="C4" s="16"/>
      <c r="D4" s="16"/>
      <c r="E4" s="16"/>
      <c r="F4" s="16"/>
      <c r="G4" s="16"/>
    </row>
    <row r="5" spans="1:7" ht="15.75" x14ac:dyDescent="0.25">
      <c r="A5" s="16"/>
      <c r="B5" s="16"/>
      <c r="C5" s="16"/>
      <c r="D5" s="16"/>
      <c r="E5" s="16"/>
      <c r="F5" s="16"/>
      <c r="G5" s="16"/>
    </row>
    <row r="6" spans="1:7" ht="15.75" x14ac:dyDescent="0.25">
      <c r="A6" s="16"/>
      <c r="B6" s="16"/>
      <c r="C6" s="16"/>
      <c r="D6" s="16"/>
      <c r="E6" s="16"/>
      <c r="F6" s="16"/>
      <c r="G6" s="16"/>
    </row>
    <row r="7" spans="1:7" ht="15.75" x14ac:dyDescent="0.25">
      <c r="A7" s="16"/>
      <c r="B7" s="16"/>
      <c r="C7" s="16"/>
      <c r="D7" s="16"/>
      <c r="E7" s="16"/>
      <c r="F7" s="16"/>
      <c r="G7" s="16"/>
    </row>
    <row r="8" spans="1:7" ht="18.75" x14ac:dyDescent="0.3">
      <c r="A8" s="81" t="s">
        <v>118</v>
      </c>
      <c r="B8" s="81"/>
      <c r="C8" s="81"/>
      <c r="D8" s="81"/>
      <c r="E8" s="16"/>
      <c r="F8" s="16"/>
      <c r="G8" s="16"/>
    </row>
    <row r="9" spans="1:7" s="82" customFormat="1" ht="12.75" x14ac:dyDescent="0.25">
      <c r="A9" s="82" t="s">
        <v>121</v>
      </c>
    </row>
    <row r="10" spans="1:7" s="82" customFormat="1" ht="12.75" x14ac:dyDescent="0.25">
      <c r="A10" s="82" t="s">
        <v>122</v>
      </c>
    </row>
    <row r="11" spans="1:7" s="83" customFormat="1" ht="12.75" customHeight="1" x14ac:dyDescent="0.25">
      <c r="A11" s="83" t="s">
        <v>130</v>
      </c>
    </row>
    <row r="12" spans="1:7" s="83" customFormat="1" ht="12.75" customHeight="1" x14ac:dyDescent="0.25">
      <c r="A12" s="83" t="s">
        <v>131</v>
      </c>
    </row>
    <row r="13" spans="1:7" s="40" customFormat="1" ht="12.75" customHeight="1" x14ac:dyDescent="0.25"/>
    <row r="14" spans="1:7" s="40" customFormat="1" ht="12.75" customHeight="1" x14ac:dyDescent="0.25"/>
    <row r="15" spans="1:7" s="40" customFormat="1" ht="12.75" customHeight="1" x14ac:dyDescent="0.25"/>
    <row r="16" spans="1:7" s="17" customFormat="1" ht="12.75" x14ac:dyDescent="0.25"/>
    <row r="17" spans="1:14" s="28" customFormat="1" ht="21.75" thickBot="1" x14ac:dyDescent="0.4">
      <c r="A17" s="27" t="s">
        <v>132</v>
      </c>
      <c r="E17" s="29"/>
      <c r="F17" s="30"/>
      <c r="H17" s="31"/>
      <c r="L17" s="56" t="s">
        <v>119</v>
      </c>
    </row>
    <row r="18" spans="1:14" ht="15.75" thickBot="1" x14ac:dyDescent="0.3">
      <c r="A18" s="37" t="s">
        <v>0</v>
      </c>
      <c r="B18" s="35" t="s">
        <v>1</v>
      </c>
      <c r="C18" s="35" t="s">
        <v>2</v>
      </c>
      <c r="D18" s="35" t="s">
        <v>3</v>
      </c>
      <c r="E18" s="35" t="s">
        <v>4</v>
      </c>
      <c r="F18" s="35" t="s">
        <v>5</v>
      </c>
      <c r="G18" s="35" t="s">
        <v>6</v>
      </c>
      <c r="H18" s="35" t="s">
        <v>7</v>
      </c>
      <c r="I18" s="33" t="s">
        <v>107</v>
      </c>
      <c r="J18" s="33" t="s">
        <v>137</v>
      </c>
      <c r="K18" s="37" t="s">
        <v>138</v>
      </c>
      <c r="L18" s="37" t="s">
        <v>139</v>
      </c>
      <c r="M18" s="37" t="s">
        <v>140</v>
      </c>
      <c r="N18" s="37" t="s">
        <v>141</v>
      </c>
    </row>
    <row r="19" spans="1:14" ht="15.75" thickBot="1" x14ac:dyDescent="0.3">
      <c r="A19" s="7" t="s">
        <v>8</v>
      </c>
      <c r="B19" s="1" t="s">
        <v>9</v>
      </c>
      <c r="C19" s="1" t="s">
        <v>10</v>
      </c>
      <c r="D19" s="2">
        <v>3500</v>
      </c>
      <c r="E19" s="6">
        <v>3</v>
      </c>
      <c r="F19" s="12" t="s">
        <v>11</v>
      </c>
      <c r="G19" s="1" t="s">
        <v>12</v>
      </c>
      <c r="H19" s="1" t="s">
        <v>13</v>
      </c>
      <c r="I19" s="53" t="s">
        <v>96</v>
      </c>
      <c r="J19" s="47" t="s">
        <v>97</v>
      </c>
      <c r="K19" s="55">
        <v>0</v>
      </c>
      <c r="L19" s="55">
        <v>0</v>
      </c>
      <c r="M19" s="55">
        <v>0</v>
      </c>
      <c r="N19" s="55">
        <v>0</v>
      </c>
    </row>
    <row r="20" spans="1:14" ht="15.75" thickBot="1" x14ac:dyDescent="0.3">
      <c r="A20" s="7" t="s">
        <v>14</v>
      </c>
      <c r="B20" s="1" t="s">
        <v>9</v>
      </c>
      <c r="C20" s="1" t="s">
        <v>10</v>
      </c>
      <c r="D20" s="2">
        <v>2500</v>
      </c>
      <c r="E20" s="6">
        <v>3</v>
      </c>
      <c r="F20" s="12" t="s">
        <v>15</v>
      </c>
      <c r="G20" s="1" t="s">
        <v>12</v>
      </c>
      <c r="H20" s="1" t="s">
        <v>16</v>
      </c>
      <c r="I20" s="53" t="s">
        <v>98</v>
      </c>
      <c r="J20" s="54" t="s">
        <v>99</v>
      </c>
      <c r="K20" s="55">
        <v>0</v>
      </c>
      <c r="L20" s="55">
        <v>0</v>
      </c>
      <c r="M20" s="55">
        <v>0</v>
      </c>
      <c r="N20" s="55">
        <v>0</v>
      </c>
    </row>
    <row r="21" spans="1:14" ht="15.75" thickBot="1" x14ac:dyDescent="0.3">
      <c r="A21" s="7" t="s">
        <v>17</v>
      </c>
      <c r="B21" s="1" t="s">
        <v>9</v>
      </c>
      <c r="C21" s="1" t="s">
        <v>10</v>
      </c>
      <c r="D21" s="2">
        <v>3500</v>
      </c>
      <c r="E21" s="6">
        <v>3</v>
      </c>
      <c r="F21" s="12" t="s">
        <v>18</v>
      </c>
      <c r="G21" s="1" t="s">
        <v>12</v>
      </c>
      <c r="H21" s="1" t="s">
        <v>19</v>
      </c>
      <c r="I21" s="53" t="s">
        <v>96</v>
      </c>
      <c r="J21" s="47" t="s">
        <v>97</v>
      </c>
      <c r="K21" s="55">
        <v>0</v>
      </c>
      <c r="L21" s="55">
        <v>0</v>
      </c>
      <c r="M21" s="55">
        <v>0</v>
      </c>
      <c r="N21" s="55">
        <v>0</v>
      </c>
    </row>
    <row r="22" spans="1:14" ht="15.75" thickBot="1" x14ac:dyDescent="0.3">
      <c r="A22" s="7" t="s">
        <v>20</v>
      </c>
      <c r="B22" s="1" t="s">
        <v>9</v>
      </c>
      <c r="C22" s="1" t="s">
        <v>10</v>
      </c>
      <c r="D22" s="2">
        <v>3500</v>
      </c>
      <c r="E22" s="6">
        <v>3</v>
      </c>
      <c r="F22" s="12" t="s">
        <v>21</v>
      </c>
      <c r="G22" s="1" t="s">
        <v>12</v>
      </c>
      <c r="H22" s="1" t="s">
        <v>19</v>
      </c>
      <c r="I22" s="53" t="s">
        <v>96</v>
      </c>
      <c r="J22" s="47" t="s">
        <v>97</v>
      </c>
      <c r="K22" s="55">
        <v>0</v>
      </c>
      <c r="L22" s="55">
        <v>0</v>
      </c>
      <c r="M22" s="55">
        <v>0</v>
      </c>
      <c r="N22" s="55">
        <v>0</v>
      </c>
    </row>
    <row r="23" spans="1:14" ht="15.75" thickBot="1" x14ac:dyDescent="0.3">
      <c r="A23" s="7" t="s">
        <v>22</v>
      </c>
      <c r="B23" s="1" t="s">
        <v>9</v>
      </c>
      <c r="C23" s="1" t="s">
        <v>10</v>
      </c>
      <c r="D23" s="2">
        <v>2500</v>
      </c>
      <c r="E23" s="6">
        <v>2</v>
      </c>
      <c r="F23" s="12" t="s">
        <v>23</v>
      </c>
      <c r="G23" s="1" t="s">
        <v>24</v>
      </c>
      <c r="H23" s="1" t="s">
        <v>25</v>
      </c>
      <c r="I23" s="53" t="s">
        <v>98</v>
      </c>
      <c r="J23" s="54" t="s">
        <v>99</v>
      </c>
      <c r="K23" s="55">
        <v>0</v>
      </c>
      <c r="L23" s="55">
        <v>0</v>
      </c>
      <c r="M23" s="55">
        <v>0</v>
      </c>
      <c r="N23" s="55">
        <v>0</v>
      </c>
    </row>
    <row r="24" spans="1:14" ht="15.75" thickBot="1" x14ac:dyDescent="0.3">
      <c r="A24" s="7" t="s">
        <v>26</v>
      </c>
      <c r="B24" s="1" t="s">
        <v>9</v>
      </c>
      <c r="C24" s="1" t="s">
        <v>10</v>
      </c>
      <c r="D24" s="2">
        <v>2500</v>
      </c>
      <c r="E24" s="6">
        <v>2</v>
      </c>
      <c r="F24" s="12" t="s">
        <v>27</v>
      </c>
      <c r="G24" s="1" t="s">
        <v>12</v>
      </c>
      <c r="H24" s="1" t="s">
        <v>25</v>
      </c>
      <c r="I24" s="53" t="s">
        <v>98</v>
      </c>
      <c r="J24" s="54" t="s">
        <v>99</v>
      </c>
      <c r="K24" s="55">
        <v>0</v>
      </c>
      <c r="L24" s="55">
        <v>0</v>
      </c>
      <c r="M24" s="55">
        <v>0</v>
      </c>
      <c r="N24" s="55">
        <v>0</v>
      </c>
    </row>
    <row r="25" spans="1:14" ht="15.75" thickBot="1" x14ac:dyDescent="0.3">
      <c r="A25" s="7" t="s">
        <v>28</v>
      </c>
      <c r="B25" s="1" t="s">
        <v>9</v>
      </c>
      <c r="C25" s="1" t="s">
        <v>10</v>
      </c>
      <c r="D25" s="2">
        <v>2500</v>
      </c>
      <c r="E25" s="6">
        <v>2</v>
      </c>
      <c r="F25" s="12" t="s">
        <v>29</v>
      </c>
      <c r="G25" s="1" t="s">
        <v>12</v>
      </c>
      <c r="H25" s="1" t="s">
        <v>16</v>
      </c>
      <c r="I25" s="53" t="s">
        <v>96</v>
      </c>
      <c r="J25" s="47" t="s">
        <v>97</v>
      </c>
      <c r="K25" s="55">
        <v>0</v>
      </c>
      <c r="L25" s="55">
        <v>0</v>
      </c>
      <c r="M25" s="55">
        <v>0</v>
      </c>
      <c r="N25" s="55">
        <v>0</v>
      </c>
    </row>
    <row r="26" spans="1:14" ht="15.75" thickBot="1" x14ac:dyDescent="0.3">
      <c r="A26" s="7" t="s">
        <v>30</v>
      </c>
      <c r="B26" s="1" t="s">
        <v>31</v>
      </c>
      <c r="C26" s="1" t="s">
        <v>10</v>
      </c>
      <c r="D26" s="2">
        <v>5000</v>
      </c>
      <c r="E26" s="6">
        <v>3</v>
      </c>
      <c r="F26" s="12" t="s">
        <v>32</v>
      </c>
      <c r="G26" s="1" t="s">
        <v>12</v>
      </c>
      <c r="H26" s="1" t="s">
        <v>33</v>
      </c>
      <c r="I26" s="53" t="s">
        <v>95</v>
      </c>
      <c r="J26" s="47" t="s">
        <v>92</v>
      </c>
      <c r="K26" s="55">
        <v>0</v>
      </c>
      <c r="L26" s="55">
        <v>0</v>
      </c>
      <c r="M26" s="55">
        <v>0</v>
      </c>
      <c r="N26" s="55">
        <v>0</v>
      </c>
    </row>
    <row r="27" spans="1:14" ht="15.75" thickBot="1" x14ac:dyDescent="0.3">
      <c r="A27" s="7" t="s">
        <v>34</v>
      </c>
      <c r="B27" s="1" t="s">
        <v>31</v>
      </c>
      <c r="C27" s="1" t="s">
        <v>10</v>
      </c>
      <c r="D27" s="2">
        <v>5000</v>
      </c>
      <c r="E27" s="6">
        <v>3</v>
      </c>
      <c r="F27" s="12" t="s">
        <v>32</v>
      </c>
      <c r="G27" s="1" t="s">
        <v>12</v>
      </c>
      <c r="H27" s="1" t="s">
        <v>33</v>
      </c>
      <c r="I27" s="53" t="s">
        <v>95</v>
      </c>
      <c r="J27" s="47" t="s">
        <v>92</v>
      </c>
      <c r="K27" s="55">
        <v>0</v>
      </c>
      <c r="L27" s="55">
        <v>0</v>
      </c>
      <c r="M27" s="55">
        <v>0</v>
      </c>
      <c r="N27" s="55">
        <v>0</v>
      </c>
    </row>
    <row r="28" spans="1:14" ht="15.75" thickBot="1" x14ac:dyDescent="0.3">
      <c r="A28" s="7" t="s">
        <v>35</v>
      </c>
      <c r="B28" s="1" t="s">
        <v>31</v>
      </c>
      <c r="C28" s="1" t="s">
        <v>10</v>
      </c>
      <c r="D28" s="2">
        <v>5000</v>
      </c>
      <c r="E28" s="6">
        <v>3</v>
      </c>
      <c r="F28" s="12" t="s">
        <v>32</v>
      </c>
      <c r="G28" s="1" t="s">
        <v>12</v>
      </c>
      <c r="H28" s="1" t="s">
        <v>33</v>
      </c>
      <c r="I28" s="53" t="s">
        <v>95</v>
      </c>
      <c r="J28" s="47" t="s">
        <v>92</v>
      </c>
      <c r="K28" s="55">
        <v>0</v>
      </c>
      <c r="L28" s="55">
        <v>0</v>
      </c>
      <c r="M28" s="55">
        <v>0</v>
      </c>
      <c r="N28" s="55">
        <v>0</v>
      </c>
    </row>
    <row r="29" spans="1:14" ht="15.75" thickBot="1" x14ac:dyDescent="0.3">
      <c r="A29" s="7" t="s">
        <v>36</v>
      </c>
      <c r="B29" s="1" t="s">
        <v>31</v>
      </c>
      <c r="C29" s="1" t="s">
        <v>37</v>
      </c>
      <c r="D29" s="2">
        <v>20000</v>
      </c>
      <c r="E29" s="6">
        <v>4</v>
      </c>
      <c r="F29" s="12" t="s">
        <v>38</v>
      </c>
      <c r="G29" s="1" t="s">
        <v>24</v>
      </c>
      <c r="H29" s="1" t="s">
        <v>39</v>
      </c>
      <c r="I29" s="53" t="s">
        <v>91</v>
      </c>
      <c r="J29" s="47" t="s">
        <v>92</v>
      </c>
      <c r="K29" s="55">
        <v>0</v>
      </c>
      <c r="L29" s="55">
        <v>0</v>
      </c>
      <c r="M29" s="55">
        <v>0</v>
      </c>
      <c r="N29" s="55">
        <v>0</v>
      </c>
    </row>
    <row r="30" spans="1:14" ht="15.75" thickBot="1" x14ac:dyDescent="0.3">
      <c r="A30" s="7" t="s">
        <v>40</v>
      </c>
      <c r="B30" s="1" t="s">
        <v>31</v>
      </c>
      <c r="C30" s="1" t="s">
        <v>10</v>
      </c>
      <c r="D30" s="2">
        <v>20000</v>
      </c>
      <c r="E30" s="6">
        <v>3</v>
      </c>
      <c r="F30" s="12" t="s">
        <v>41</v>
      </c>
      <c r="G30" s="1" t="s">
        <v>12</v>
      </c>
      <c r="H30" s="1" t="s">
        <v>39</v>
      </c>
      <c r="I30" s="53" t="s">
        <v>93</v>
      </c>
      <c r="J30" s="47" t="s">
        <v>94</v>
      </c>
      <c r="K30" s="55">
        <v>0</v>
      </c>
      <c r="L30" s="55">
        <v>0</v>
      </c>
      <c r="M30" s="55">
        <v>0</v>
      </c>
      <c r="N30" s="55">
        <v>0</v>
      </c>
    </row>
    <row r="31" spans="1:14" ht="15.75" thickBot="1" x14ac:dyDescent="0.3">
      <c r="A31" s="7" t="s">
        <v>42</v>
      </c>
      <c r="B31" s="1" t="s">
        <v>9</v>
      </c>
      <c r="C31" s="1" t="s">
        <v>10</v>
      </c>
      <c r="D31" s="2">
        <v>2500</v>
      </c>
      <c r="E31" s="6">
        <v>2</v>
      </c>
      <c r="F31" s="12" t="s">
        <v>43</v>
      </c>
      <c r="G31" s="1" t="s">
        <v>12</v>
      </c>
      <c r="H31" s="1" t="s">
        <v>44</v>
      </c>
      <c r="I31" s="53" t="s">
        <v>98</v>
      </c>
      <c r="J31" s="54" t="s">
        <v>99</v>
      </c>
      <c r="K31" s="55">
        <v>0</v>
      </c>
      <c r="L31" s="55">
        <v>0</v>
      </c>
      <c r="M31" s="55">
        <v>0</v>
      </c>
      <c r="N31" s="55">
        <v>0</v>
      </c>
    </row>
    <row r="32" spans="1:14" ht="15.75" thickBot="1" x14ac:dyDescent="0.3">
      <c r="A32" s="7" t="s">
        <v>45</v>
      </c>
      <c r="B32" s="1" t="s">
        <v>9</v>
      </c>
      <c r="C32" s="1" t="s">
        <v>10</v>
      </c>
      <c r="D32" s="2">
        <v>2000</v>
      </c>
      <c r="E32" s="6">
        <v>2</v>
      </c>
      <c r="F32" s="12" t="s">
        <v>46</v>
      </c>
      <c r="G32" s="1" t="s">
        <v>12</v>
      </c>
      <c r="H32" s="1" t="s">
        <v>47</v>
      </c>
      <c r="I32" s="53" t="s">
        <v>98</v>
      </c>
      <c r="J32" s="54" t="s">
        <v>99</v>
      </c>
      <c r="K32" s="55">
        <v>0</v>
      </c>
      <c r="L32" s="55">
        <v>0</v>
      </c>
      <c r="M32" s="55">
        <v>0</v>
      </c>
      <c r="N32" s="55">
        <v>0</v>
      </c>
    </row>
    <row r="33" spans="1:14" ht="15.75" thickBot="1" x14ac:dyDescent="0.3">
      <c r="A33" s="62" t="s">
        <v>117</v>
      </c>
      <c r="B33" s="61"/>
      <c r="C33" s="61"/>
      <c r="D33" s="61"/>
      <c r="E33" s="61"/>
      <c r="F33" s="61"/>
      <c r="G33" s="61"/>
      <c r="H33" s="61"/>
      <c r="I33" s="61"/>
      <c r="J33" s="35"/>
      <c r="K33" s="44">
        <f>SUM(K19:K32)</f>
        <v>0</v>
      </c>
      <c r="L33" s="44">
        <f>SUM(L19:L32)</f>
        <v>0</v>
      </c>
      <c r="M33" s="44">
        <f>SUM(M19:M32)</f>
        <v>0</v>
      </c>
      <c r="N33" s="44">
        <f>SUM(N19:N32)</f>
        <v>0</v>
      </c>
    </row>
    <row r="34" spans="1:14" ht="15.75" thickBot="1" x14ac:dyDescent="0.3">
      <c r="A34" s="71" t="s">
        <v>125</v>
      </c>
      <c r="B34" s="72"/>
      <c r="C34" s="72"/>
      <c r="D34" s="72"/>
      <c r="E34" s="72"/>
      <c r="F34" s="72"/>
      <c r="G34" s="72"/>
      <c r="H34" s="72"/>
      <c r="I34" s="72"/>
      <c r="J34" s="36"/>
      <c r="K34" s="45">
        <f>K33*12</f>
        <v>0</v>
      </c>
      <c r="L34" s="45">
        <f t="shared" ref="L34:N34" si="0">L33*12</f>
        <v>0</v>
      </c>
      <c r="M34" s="45">
        <f t="shared" si="0"/>
        <v>0</v>
      </c>
      <c r="N34" s="45">
        <f t="shared" si="0"/>
        <v>0</v>
      </c>
    </row>
    <row r="35" spans="1:14" x14ac:dyDescent="0.25">
      <c r="A35" t="s">
        <v>110</v>
      </c>
    </row>
    <row r="37" spans="1:14" s="28" customFormat="1" ht="21.75" thickBot="1" x14ac:dyDescent="0.4">
      <c r="A37" s="27" t="s">
        <v>104</v>
      </c>
      <c r="E37" s="29"/>
      <c r="F37" s="30"/>
      <c r="L37" s="57" t="s">
        <v>111</v>
      </c>
    </row>
    <row r="38" spans="1:14" ht="15.75" thickBot="1" x14ac:dyDescent="0.3">
      <c r="A38" s="37" t="s">
        <v>69</v>
      </c>
      <c r="B38" s="35" t="s">
        <v>1</v>
      </c>
      <c r="C38" s="35" t="s">
        <v>2</v>
      </c>
      <c r="D38" s="35" t="s">
        <v>3</v>
      </c>
      <c r="E38" s="35" t="s">
        <v>4</v>
      </c>
      <c r="F38" s="35" t="s">
        <v>5</v>
      </c>
      <c r="G38" s="35" t="s">
        <v>6</v>
      </c>
      <c r="H38" s="35" t="s">
        <v>7</v>
      </c>
      <c r="I38" s="37" t="s">
        <v>107</v>
      </c>
      <c r="J38" s="33" t="s">
        <v>137</v>
      </c>
      <c r="K38" s="37" t="s">
        <v>138</v>
      </c>
      <c r="L38" s="37" t="s">
        <v>139</v>
      </c>
      <c r="M38" s="37" t="s">
        <v>140</v>
      </c>
      <c r="N38" s="37" t="s">
        <v>141</v>
      </c>
    </row>
    <row r="39" spans="1:14" ht="15.75" thickBot="1" x14ac:dyDescent="0.3">
      <c r="A39" s="7">
        <v>1</v>
      </c>
      <c r="B39" s="1" t="s">
        <v>48</v>
      </c>
      <c r="C39" s="1" t="s">
        <v>10</v>
      </c>
      <c r="D39" s="2">
        <v>3500</v>
      </c>
      <c r="E39" s="6">
        <v>3</v>
      </c>
      <c r="F39" s="12" t="s">
        <v>49</v>
      </c>
      <c r="G39" s="1" t="s">
        <v>50</v>
      </c>
      <c r="H39" s="1" t="s">
        <v>51</v>
      </c>
      <c r="I39" s="41" t="s">
        <v>96</v>
      </c>
      <c r="J39" s="47" t="s">
        <v>97</v>
      </c>
      <c r="K39" s="55">
        <v>0</v>
      </c>
      <c r="L39" s="55">
        <v>0</v>
      </c>
      <c r="M39" s="55">
        <v>0</v>
      </c>
      <c r="N39" s="55">
        <v>0</v>
      </c>
    </row>
    <row r="40" spans="1:14" ht="15.75" thickBot="1" x14ac:dyDescent="0.3">
      <c r="A40" s="7">
        <v>2</v>
      </c>
      <c r="B40" s="1" t="s">
        <v>48</v>
      </c>
      <c r="C40" s="1" t="s">
        <v>10</v>
      </c>
      <c r="D40" s="2">
        <v>3500</v>
      </c>
      <c r="E40" s="6">
        <v>3</v>
      </c>
      <c r="F40" s="12" t="s">
        <v>52</v>
      </c>
      <c r="G40" s="1" t="s">
        <v>50</v>
      </c>
      <c r="H40" s="1" t="s">
        <v>53</v>
      </c>
      <c r="I40" s="41" t="s">
        <v>96</v>
      </c>
      <c r="J40" s="47" t="s">
        <v>97</v>
      </c>
      <c r="K40" s="55">
        <v>0</v>
      </c>
      <c r="L40" s="55">
        <v>0</v>
      </c>
      <c r="M40" s="55">
        <v>0</v>
      </c>
      <c r="N40" s="55">
        <v>0</v>
      </c>
    </row>
    <row r="41" spans="1:14" ht="15.75" thickBot="1" x14ac:dyDescent="0.3">
      <c r="A41" s="7">
        <v>3</v>
      </c>
      <c r="B41" s="1" t="s">
        <v>54</v>
      </c>
      <c r="C41" s="1" t="s">
        <v>10</v>
      </c>
      <c r="D41" s="2">
        <v>20000</v>
      </c>
      <c r="E41" s="6">
        <v>3</v>
      </c>
      <c r="F41" s="12" t="s">
        <v>55</v>
      </c>
      <c r="G41" s="1" t="s">
        <v>12</v>
      </c>
      <c r="H41" s="1" t="s">
        <v>56</v>
      </c>
      <c r="I41" s="41" t="s">
        <v>95</v>
      </c>
      <c r="J41" s="47" t="s">
        <v>92</v>
      </c>
      <c r="K41" s="55">
        <v>0</v>
      </c>
      <c r="L41" s="55">
        <v>0</v>
      </c>
      <c r="M41" s="55">
        <v>0</v>
      </c>
      <c r="N41" s="55">
        <v>0</v>
      </c>
    </row>
    <row r="42" spans="1:14" ht="15.75" thickBot="1" x14ac:dyDescent="0.3">
      <c r="A42" s="7">
        <v>4</v>
      </c>
      <c r="B42" s="1" t="s">
        <v>54</v>
      </c>
      <c r="C42" s="1" t="s">
        <v>10</v>
      </c>
      <c r="D42" s="2">
        <v>10000</v>
      </c>
      <c r="E42" s="6">
        <v>3</v>
      </c>
      <c r="F42" s="12" t="s">
        <v>57</v>
      </c>
      <c r="G42" s="1" t="s">
        <v>12</v>
      </c>
      <c r="H42" s="1" t="s">
        <v>58</v>
      </c>
      <c r="I42" s="41" t="s">
        <v>95</v>
      </c>
      <c r="J42" s="47" t="s">
        <v>92</v>
      </c>
      <c r="K42" s="55">
        <v>0</v>
      </c>
      <c r="L42" s="55">
        <v>0</v>
      </c>
      <c r="M42" s="55">
        <v>0</v>
      </c>
      <c r="N42" s="55">
        <v>0</v>
      </c>
    </row>
    <row r="43" spans="1:14" ht="15.75" thickBot="1" x14ac:dyDescent="0.3">
      <c r="A43" s="7">
        <v>5</v>
      </c>
      <c r="B43" s="1" t="s">
        <v>54</v>
      </c>
      <c r="C43" s="1" t="s">
        <v>37</v>
      </c>
      <c r="D43" s="2">
        <v>10000</v>
      </c>
      <c r="E43" s="6">
        <v>3</v>
      </c>
      <c r="F43" s="12" t="s">
        <v>59</v>
      </c>
      <c r="G43" s="1" t="s">
        <v>24</v>
      </c>
      <c r="H43" s="1" t="s">
        <v>58</v>
      </c>
      <c r="I43" s="41" t="s">
        <v>93</v>
      </c>
      <c r="J43" s="47" t="s">
        <v>94</v>
      </c>
      <c r="K43" s="55">
        <v>0</v>
      </c>
      <c r="L43" s="55">
        <v>0</v>
      </c>
      <c r="M43" s="55">
        <v>0</v>
      </c>
      <c r="N43" s="55">
        <v>0</v>
      </c>
    </row>
    <row r="44" spans="1:14" ht="15.75" thickBot="1" x14ac:dyDescent="0.3">
      <c r="A44" s="8">
        <v>6</v>
      </c>
      <c r="B44" s="3" t="s">
        <v>60</v>
      </c>
      <c r="C44" s="3" t="s">
        <v>10</v>
      </c>
      <c r="D44" s="4">
        <v>3500</v>
      </c>
      <c r="E44" s="11">
        <v>2</v>
      </c>
      <c r="F44" s="14" t="s">
        <v>61</v>
      </c>
      <c r="G44" s="3" t="s">
        <v>50</v>
      </c>
      <c r="H44" s="3" t="s">
        <v>62</v>
      </c>
      <c r="I44" s="41" t="s">
        <v>96</v>
      </c>
      <c r="J44" s="47" t="s">
        <v>97</v>
      </c>
      <c r="K44" s="55">
        <v>0</v>
      </c>
      <c r="L44" s="55">
        <v>0</v>
      </c>
      <c r="M44" s="55">
        <v>0</v>
      </c>
      <c r="N44" s="55">
        <v>0</v>
      </c>
    </row>
    <row r="45" spans="1:14" ht="15.75" thickBot="1" x14ac:dyDescent="0.3">
      <c r="A45" s="7">
        <v>7</v>
      </c>
      <c r="B45" s="1" t="s">
        <v>60</v>
      </c>
      <c r="C45" s="1" t="s">
        <v>10</v>
      </c>
      <c r="D45" s="2">
        <v>3500</v>
      </c>
      <c r="E45" s="6">
        <v>2</v>
      </c>
      <c r="F45" s="12" t="s">
        <v>63</v>
      </c>
      <c r="G45" s="1" t="s">
        <v>50</v>
      </c>
      <c r="H45" s="1" t="s">
        <v>64</v>
      </c>
      <c r="I45" s="41" t="s">
        <v>96</v>
      </c>
      <c r="J45" s="47" t="s">
        <v>97</v>
      </c>
      <c r="K45" s="55">
        <v>0</v>
      </c>
      <c r="L45" s="55">
        <v>0</v>
      </c>
      <c r="M45" s="55">
        <v>0</v>
      </c>
      <c r="N45" s="55">
        <v>0</v>
      </c>
    </row>
    <row r="46" spans="1:14" ht="15.75" thickBot="1" x14ac:dyDescent="0.3">
      <c r="A46" s="7">
        <v>8</v>
      </c>
      <c r="B46" s="1" t="s">
        <v>65</v>
      </c>
      <c r="C46" s="1" t="s">
        <v>66</v>
      </c>
      <c r="D46" s="2">
        <v>3000</v>
      </c>
      <c r="E46" s="6">
        <v>2</v>
      </c>
      <c r="F46" s="12" t="s">
        <v>67</v>
      </c>
      <c r="G46" s="12" t="s">
        <v>149</v>
      </c>
      <c r="H46" s="1" t="s">
        <v>68</v>
      </c>
      <c r="I46" s="41" t="s">
        <v>109</v>
      </c>
      <c r="J46" s="47" t="s">
        <v>94</v>
      </c>
      <c r="K46" s="55">
        <v>0</v>
      </c>
      <c r="L46" s="55">
        <v>0</v>
      </c>
      <c r="M46" s="55">
        <v>0</v>
      </c>
      <c r="N46" s="55">
        <v>0</v>
      </c>
    </row>
    <row r="47" spans="1:14" ht="15.75" thickBot="1" x14ac:dyDescent="0.3">
      <c r="A47" s="62" t="s">
        <v>123</v>
      </c>
      <c r="B47" s="61"/>
      <c r="C47" s="61"/>
      <c r="D47" s="61"/>
      <c r="E47" s="61"/>
      <c r="F47" s="61"/>
      <c r="G47" s="61"/>
      <c r="H47" s="61"/>
      <c r="I47" s="61"/>
      <c r="J47" s="35"/>
      <c r="K47" s="44">
        <f>SUM(K39:K46)</f>
        <v>0</v>
      </c>
      <c r="L47" s="44">
        <f>SUM(L39:L46)</f>
        <v>0</v>
      </c>
      <c r="M47" s="44">
        <f>SUM(M39:M46)</f>
        <v>0</v>
      </c>
      <c r="N47" s="44">
        <f>SUM(N39:N46)</f>
        <v>0</v>
      </c>
    </row>
    <row r="48" spans="1:14" s="18" customFormat="1" ht="15.75" thickBot="1" x14ac:dyDescent="0.25">
      <c r="A48" s="71" t="s">
        <v>124</v>
      </c>
      <c r="B48" s="72"/>
      <c r="C48" s="72"/>
      <c r="D48" s="72"/>
      <c r="E48" s="72"/>
      <c r="F48" s="72"/>
      <c r="G48" s="72"/>
      <c r="H48" s="72"/>
      <c r="I48" s="72"/>
      <c r="J48" s="36"/>
      <c r="K48" s="45">
        <f>K47*12</f>
        <v>0</v>
      </c>
      <c r="L48" s="45">
        <f>L47*12</f>
        <v>0</v>
      </c>
      <c r="M48" s="45">
        <f>M47*12</f>
        <v>0</v>
      </c>
      <c r="N48" s="45">
        <f>N47*12</f>
        <v>0</v>
      </c>
    </row>
    <row r="49" spans="1:14" s="18" customFormat="1" x14ac:dyDescent="0.25">
      <c r="A49" s="23"/>
      <c r="B49" s="23"/>
      <c r="C49" s="23"/>
      <c r="D49" s="23"/>
      <c r="E49" s="23"/>
      <c r="F49" s="23"/>
      <c r="G49" s="23"/>
      <c r="H49" s="23"/>
      <c r="I49" s="23"/>
      <c r="J49" s="23"/>
      <c r="K49" s="24"/>
      <c r="L49" s="24"/>
      <c r="M49" s="24"/>
      <c r="N49" s="24"/>
    </row>
    <row r="51" spans="1:14" s="28" customFormat="1" ht="21.75" thickBot="1" x14ac:dyDescent="0.4">
      <c r="A51" s="27" t="s">
        <v>105</v>
      </c>
      <c r="E51" s="29"/>
      <c r="F51" s="30"/>
      <c r="L51" s="57" t="s">
        <v>111</v>
      </c>
    </row>
    <row r="52" spans="1:14" ht="15.75" thickBot="1" x14ac:dyDescent="0.3">
      <c r="A52" s="37" t="s">
        <v>69</v>
      </c>
      <c r="B52" s="35" t="s">
        <v>1</v>
      </c>
      <c r="C52" s="35" t="s">
        <v>2</v>
      </c>
      <c r="D52" s="35" t="s">
        <v>3</v>
      </c>
      <c r="E52" s="35" t="s">
        <v>4</v>
      </c>
      <c r="F52" s="35" t="s">
        <v>5</v>
      </c>
      <c r="G52" s="35" t="s">
        <v>70</v>
      </c>
      <c r="H52" s="34" t="s">
        <v>7</v>
      </c>
      <c r="I52" s="37" t="s">
        <v>108</v>
      </c>
      <c r="J52" s="33" t="s">
        <v>137</v>
      </c>
      <c r="K52" s="37" t="s">
        <v>138</v>
      </c>
      <c r="L52" s="37" t="s">
        <v>139</v>
      </c>
      <c r="M52" s="37" t="s">
        <v>140</v>
      </c>
      <c r="N52" s="37" t="s">
        <v>141</v>
      </c>
    </row>
    <row r="53" spans="1:14" ht="15.75" thickBot="1" x14ac:dyDescent="0.3">
      <c r="A53" s="7">
        <v>1</v>
      </c>
      <c r="B53" s="1" t="s">
        <v>71</v>
      </c>
      <c r="C53" s="38" t="s">
        <v>149</v>
      </c>
      <c r="D53" s="5">
        <v>16594</v>
      </c>
      <c r="E53" s="6" t="s">
        <v>72</v>
      </c>
      <c r="F53" s="12" t="s">
        <v>73</v>
      </c>
      <c r="G53" s="6">
        <v>139</v>
      </c>
      <c r="H53" s="9" t="s">
        <v>74</v>
      </c>
      <c r="I53" s="41" t="s">
        <v>103</v>
      </c>
      <c r="J53" s="42" t="s">
        <v>94</v>
      </c>
      <c r="K53" s="55">
        <v>0</v>
      </c>
      <c r="L53" s="55">
        <v>0</v>
      </c>
      <c r="M53" s="55">
        <v>0</v>
      </c>
      <c r="N53" s="55">
        <v>0</v>
      </c>
    </row>
    <row r="54" spans="1:14" ht="15.75" thickBot="1" x14ac:dyDescent="0.3">
      <c r="A54" s="7">
        <v>2</v>
      </c>
      <c r="B54" s="1" t="s">
        <v>71</v>
      </c>
      <c r="C54" s="38" t="s">
        <v>149</v>
      </c>
      <c r="D54" s="5">
        <v>16594</v>
      </c>
      <c r="E54" s="6" t="s">
        <v>72</v>
      </c>
      <c r="F54" s="12" t="s">
        <v>75</v>
      </c>
      <c r="G54" s="6">
        <v>139</v>
      </c>
      <c r="H54" s="9" t="s">
        <v>74</v>
      </c>
      <c r="I54" s="41" t="s">
        <v>103</v>
      </c>
      <c r="J54" s="42" t="s">
        <v>94</v>
      </c>
      <c r="K54" s="55">
        <v>0</v>
      </c>
      <c r="L54" s="55">
        <v>0</v>
      </c>
      <c r="M54" s="55">
        <v>0</v>
      </c>
      <c r="N54" s="55">
        <v>0</v>
      </c>
    </row>
    <row r="55" spans="1:14" ht="15.75" thickBot="1" x14ac:dyDescent="0.3">
      <c r="A55" s="7">
        <v>3</v>
      </c>
      <c r="B55" s="1" t="s">
        <v>71</v>
      </c>
      <c r="C55" s="38" t="s">
        <v>149</v>
      </c>
      <c r="D55" s="5">
        <v>16594</v>
      </c>
      <c r="E55" s="6" t="s">
        <v>72</v>
      </c>
      <c r="F55" s="12" t="s">
        <v>76</v>
      </c>
      <c r="G55" s="6">
        <v>139</v>
      </c>
      <c r="H55" s="9" t="s">
        <v>74</v>
      </c>
      <c r="I55" s="41" t="s">
        <v>103</v>
      </c>
      <c r="J55" s="42" t="s">
        <v>94</v>
      </c>
      <c r="K55" s="55">
        <v>0</v>
      </c>
      <c r="L55" s="55">
        <v>0</v>
      </c>
      <c r="M55" s="55">
        <v>0</v>
      </c>
      <c r="N55" s="55">
        <v>0</v>
      </c>
    </row>
    <row r="56" spans="1:14" ht="15.75" thickBot="1" x14ac:dyDescent="0.3">
      <c r="A56" s="7">
        <v>4</v>
      </c>
      <c r="B56" s="1" t="s">
        <v>71</v>
      </c>
      <c r="C56" s="38" t="s">
        <v>149</v>
      </c>
      <c r="D56" s="5">
        <v>16594</v>
      </c>
      <c r="E56" s="6" t="s">
        <v>72</v>
      </c>
      <c r="F56" s="12" t="s">
        <v>77</v>
      </c>
      <c r="G56" s="6">
        <v>139</v>
      </c>
      <c r="H56" s="9" t="s">
        <v>74</v>
      </c>
      <c r="I56" s="41" t="s">
        <v>103</v>
      </c>
      <c r="J56" s="42" t="s">
        <v>94</v>
      </c>
      <c r="K56" s="55">
        <v>0</v>
      </c>
      <c r="L56" s="55">
        <v>0</v>
      </c>
      <c r="M56" s="55">
        <v>0</v>
      </c>
      <c r="N56" s="55">
        <v>0</v>
      </c>
    </row>
    <row r="57" spans="1:14" ht="15.75" thickBot="1" x14ac:dyDescent="0.3">
      <c r="A57" s="7">
        <v>5</v>
      </c>
      <c r="B57" s="1" t="s">
        <v>71</v>
      </c>
      <c r="C57" s="38" t="s">
        <v>149</v>
      </c>
      <c r="D57" s="5">
        <v>8946</v>
      </c>
      <c r="E57" s="6" t="s">
        <v>78</v>
      </c>
      <c r="F57" s="12" t="s">
        <v>79</v>
      </c>
      <c r="G57" s="6">
        <v>79</v>
      </c>
      <c r="H57" s="9" t="s">
        <v>74</v>
      </c>
      <c r="I57" s="41" t="s">
        <v>100</v>
      </c>
      <c r="J57" s="42" t="s">
        <v>97</v>
      </c>
      <c r="K57" s="55">
        <v>0</v>
      </c>
      <c r="L57" s="55">
        <v>0</v>
      </c>
      <c r="M57" s="55">
        <v>0</v>
      </c>
      <c r="N57" s="55">
        <v>0</v>
      </c>
    </row>
    <row r="58" spans="1:14" ht="15.75" thickBot="1" x14ac:dyDescent="0.3">
      <c r="A58" s="7">
        <v>6</v>
      </c>
      <c r="B58" s="1" t="s">
        <v>71</v>
      </c>
      <c r="C58" s="38" t="s">
        <v>149</v>
      </c>
      <c r="D58" s="5">
        <v>8946</v>
      </c>
      <c r="E58" s="6" t="s">
        <v>78</v>
      </c>
      <c r="F58" s="12" t="s">
        <v>80</v>
      </c>
      <c r="G58" s="6">
        <v>79</v>
      </c>
      <c r="H58" s="9" t="s">
        <v>74</v>
      </c>
      <c r="I58" s="41" t="s">
        <v>100</v>
      </c>
      <c r="J58" s="42" t="s">
        <v>97</v>
      </c>
      <c r="K58" s="55">
        <v>0</v>
      </c>
      <c r="L58" s="55">
        <v>0</v>
      </c>
      <c r="M58" s="55">
        <v>0</v>
      </c>
      <c r="N58" s="55">
        <v>0</v>
      </c>
    </row>
    <row r="59" spans="1:14" ht="15.75" thickBot="1" x14ac:dyDescent="0.3">
      <c r="A59" s="7">
        <v>7</v>
      </c>
      <c r="B59" s="1" t="s">
        <v>71</v>
      </c>
      <c r="C59" s="38" t="s">
        <v>149</v>
      </c>
      <c r="D59" s="5">
        <v>8946</v>
      </c>
      <c r="E59" s="6" t="s">
        <v>78</v>
      </c>
      <c r="F59" s="12" t="s">
        <v>81</v>
      </c>
      <c r="G59" s="6">
        <v>79</v>
      </c>
      <c r="H59" s="9" t="s">
        <v>74</v>
      </c>
      <c r="I59" s="41" t="s">
        <v>100</v>
      </c>
      <c r="J59" s="42" t="s">
        <v>97</v>
      </c>
      <c r="K59" s="55">
        <v>0</v>
      </c>
      <c r="L59" s="55">
        <v>0</v>
      </c>
      <c r="M59" s="55">
        <v>0</v>
      </c>
      <c r="N59" s="55">
        <v>0</v>
      </c>
    </row>
    <row r="60" spans="1:14" ht="15.75" thickBot="1" x14ac:dyDescent="0.3">
      <c r="A60" s="7">
        <v>8</v>
      </c>
      <c r="B60" s="1" t="s">
        <v>71</v>
      </c>
      <c r="C60" s="38" t="s">
        <v>149</v>
      </c>
      <c r="D60" s="5">
        <v>8946</v>
      </c>
      <c r="E60" s="6" t="s">
        <v>78</v>
      </c>
      <c r="F60" s="12" t="s">
        <v>82</v>
      </c>
      <c r="G60" s="6">
        <v>79</v>
      </c>
      <c r="H60" s="9" t="s">
        <v>74</v>
      </c>
      <c r="I60" s="41" t="s">
        <v>100</v>
      </c>
      <c r="J60" s="46" t="s">
        <v>97</v>
      </c>
      <c r="K60" s="55">
        <v>0</v>
      </c>
      <c r="L60" s="55">
        <v>0</v>
      </c>
      <c r="M60" s="55">
        <v>0</v>
      </c>
      <c r="N60" s="55">
        <v>0</v>
      </c>
    </row>
    <row r="61" spans="1:14" ht="15.75" thickBot="1" x14ac:dyDescent="0.3">
      <c r="A61" s="62" t="s">
        <v>126</v>
      </c>
      <c r="B61" s="61"/>
      <c r="C61" s="61"/>
      <c r="D61" s="61"/>
      <c r="E61" s="61"/>
      <c r="F61" s="61"/>
      <c r="G61" s="61"/>
      <c r="H61" s="61"/>
      <c r="I61" s="61"/>
      <c r="J61" s="35"/>
      <c r="K61" s="44">
        <f>SUM(K53:K60)</f>
        <v>0</v>
      </c>
      <c r="L61" s="44">
        <f>SUM(L53:L60)</f>
        <v>0</v>
      </c>
      <c r="M61" s="44">
        <f>SUM(M53:M60)</f>
        <v>0</v>
      </c>
      <c r="N61" s="44">
        <f>SUM(N53:N60)</f>
        <v>0</v>
      </c>
    </row>
    <row r="62" spans="1:14" s="18" customFormat="1" ht="15.75" thickBot="1" x14ac:dyDescent="0.25">
      <c r="A62" s="71" t="s">
        <v>127</v>
      </c>
      <c r="B62" s="72"/>
      <c r="C62" s="72"/>
      <c r="D62" s="72"/>
      <c r="E62" s="72"/>
      <c r="F62" s="72"/>
      <c r="G62" s="72"/>
      <c r="H62" s="72"/>
      <c r="I62" s="72"/>
      <c r="J62" s="36"/>
      <c r="K62" s="45">
        <f>K61*12</f>
        <v>0</v>
      </c>
      <c r="L62" s="45">
        <f>L61*12</f>
        <v>0</v>
      </c>
      <c r="M62" s="45">
        <f>M61*12</f>
        <v>0</v>
      </c>
      <c r="N62" s="45">
        <f>N61*12</f>
        <v>0</v>
      </c>
    </row>
    <row r="63" spans="1:14" s="18" customFormat="1" x14ac:dyDescent="0.25">
      <c r="A63" s="23"/>
      <c r="B63" s="23"/>
      <c r="C63" s="23"/>
      <c r="D63" s="23"/>
      <c r="E63" s="23"/>
      <c r="F63" s="23"/>
      <c r="G63" s="23"/>
      <c r="H63" s="23"/>
      <c r="I63" s="23"/>
      <c r="J63" s="23"/>
      <c r="K63" s="24"/>
      <c r="L63" s="24"/>
      <c r="M63" s="24"/>
      <c r="N63" s="24"/>
    </row>
    <row r="64" spans="1:14" x14ac:dyDescent="0.25">
      <c r="E64" s="13"/>
      <c r="F64" s="10"/>
    </row>
    <row r="65" spans="1:14" s="28" customFormat="1" ht="21.75" thickBot="1" x14ac:dyDescent="0.4">
      <c r="A65" s="27" t="s">
        <v>106</v>
      </c>
      <c r="E65" s="30"/>
      <c r="F65" s="29"/>
      <c r="L65" s="57" t="s">
        <v>111</v>
      </c>
    </row>
    <row r="66" spans="1:14" ht="15.75" thickBot="1" x14ac:dyDescent="0.3">
      <c r="A66" s="37" t="s">
        <v>69</v>
      </c>
      <c r="B66" s="35" t="s">
        <v>1</v>
      </c>
      <c r="C66" s="35" t="s">
        <v>2</v>
      </c>
      <c r="D66" s="35" t="s">
        <v>3</v>
      </c>
      <c r="E66" s="35" t="s">
        <v>4</v>
      </c>
      <c r="F66" s="35" t="s">
        <v>5</v>
      </c>
      <c r="G66" s="35" t="s">
        <v>70</v>
      </c>
      <c r="H66" s="35" t="s">
        <v>7</v>
      </c>
      <c r="I66" s="39" t="s">
        <v>108</v>
      </c>
      <c r="J66" s="33" t="s">
        <v>137</v>
      </c>
      <c r="K66" s="37" t="s">
        <v>138</v>
      </c>
      <c r="L66" s="37" t="s">
        <v>139</v>
      </c>
      <c r="M66" s="37" t="s">
        <v>140</v>
      </c>
      <c r="N66" s="37" t="s">
        <v>141</v>
      </c>
    </row>
    <row r="67" spans="1:14" ht="15.75" thickBot="1" x14ac:dyDescent="0.3">
      <c r="A67" s="7">
        <v>9</v>
      </c>
      <c r="B67" s="1" t="s">
        <v>83</v>
      </c>
      <c r="C67" s="38" t="s">
        <v>149</v>
      </c>
      <c r="D67" s="5">
        <v>11639</v>
      </c>
      <c r="E67" s="6" t="s">
        <v>72</v>
      </c>
      <c r="F67" s="12" t="s">
        <v>84</v>
      </c>
      <c r="G67" s="6">
        <v>139</v>
      </c>
      <c r="H67" s="6" t="s">
        <v>85</v>
      </c>
      <c r="I67" s="41" t="s">
        <v>101</v>
      </c>
      <c r="J67" s="42" t="s">
        <v>102</v>
      </c>
      <c r="K67" s="55">
        <v>0</v>
      </c>
      <c r="L67" s="55">
        <v>0</v>
      </c>
      <c r="M67" s="55">
        <v>0</v>
      </c>
      <c r="N67" s="55">
        <v>0</v>
      </c>
    </row>
    <row r="68" spans="1:14" ht="15.75" thickBot="1" x14ac:dyDescent="0.3">
      <c r="A68" s="7">
        <v>10</v>
      </c>
      <c r="B68" s="1" t="s">
        <v>83</v>
      </c>
      <c r="C68" s="38" t="s">
        <v>149</v>
      </c>
      <c r="D68" s="5">
        <v>11639</v>
      </c>
      <c r="E68" s="6" t="s">
        <v>72</v>
      </c>
      <c r="F68" s="12" t="s">
        <v>86</v>
      </c>
      <c r="G68" s="6">
        <v>139</v>
      </c>
      <c r="H68" s="6" t="s">
        <v>85</v>
      </c>
      <c r="I68" s="41" t="s">
        <v>101</v>
      </c>
      <c r="J68" s="42" t="s">
        <v>102</v>
      </c>
      <c r="K68" s="55">
        <v>0</v>
      </c>
      <c r="L68" s="55">
        <v>0</v>
      </c>
      <c r="M68" s="55">
        <v>0</v>
      </c>
      <c r="N68" s="55">
        <v>0</v>
      </c>
    </row>
    <row r="69" spans="1:14" ht="15.75" thickBot="1" x14ac:dyDescent="0.3">
      <c r="A69" s="7">
        <v>11</v>
      </c>
      <c r="B69" s="1" t="s">
        <v>83</v>
      </c>
      <c r="C69" s="38" t="s">
        <v>149</v>
      </c>
      <c r="D69" s="5">
        <v>11639</v>
      </c>
      <c r="E69" s="6" t="s">
        <v>72</v>
      </c>
      <c r="F69" s="12" t="s">
        <v>87</v>
      </c>
      <c r="G69" s="6">
        <v>139</v>
      </c>
      <c r="H69" s="6" t="s">
        <v>85</v>
      </c>
      <c r="I69" s="41" t="s">
        <v>101</v>
      </c>
      <c r="J69" s="42" t="s">
        <v>102</v>
      </c>
      <c r="K69" s="55">
        <v>0</v>
      </c>
      <c r="L69" s="55">
        <v>0</v>
      </c>
      <c r="M69" s="55">
        <v>0</v>
      </c>
      <c r="N69" s="55">
        <v>0</v>
      </c>
    </row>
    <row r="70" spans="1:14" ht="15.75" thickBot="1" x14ac:dyDescent="0.3">
      <c r="A70" s="7">
        <v>12</v>
      </c>
      <c r="B70" s="1" t="s">
        <v>83</v>
      </c>
      <c r="C70" s="38" t="s">
        <v>149</v>
      </c>
      <c r="D70" s="5">
        <v>11639</v>
      </c>
      <c r="E70" s="6" t="s">
        <v>72</v>
      </c>
      <c r="F70" s="12" t="s">
        <v>88</v>
      </c>
      <c r="G70" s="6">
        <v>139</v>
      </c>
      <c r="H70" s="6" t="s">
        <v>85</v>
      </c>
      <c r="I70" s="41" t="s">
        <v>101</v>
      </c>
      <c r="J70" s="42" t="s">
        <v>102</v>
      </c>
      <c r="K70" s="55">
        <v>0</v>
      </c>
      <c r="L70" s="55">
        <v>0</v>
      </c>
      <c r="M70" s="55">
        <v>0</v>
      </c>
      <c r="N70" s="55">
        <v>0</v>
      </c>
    </row>
    <row r="71" spans="1:14" ht="15.75" thickBot="1" x14ac:dyDescent="0.3">
      <c r="A71" s="7">
        <v>13</v>
      </c>
      <c r="B71" s="1" t="s">
        <v>83</v>
      </c>
      <c r="C71" s="38" t="s">
        <v>149</v>
      </c>
      <c r="D71" s="5">
        <v>11639</v>
      </c>
      <c r="E71" s="6" t="s">
        <v>72</v>
      </c>
      <c r="F71" s="12" t="s">
        <v>89</v>
      </c>
      <c r="G71" s="6">
        <v>139</v>
      </c>
      <c r="H71" s="6" t="s">
        <v>85</v>
      </c>
      <c r="I71" s="41" t="s">
        <v>101</v>
      </c>
      <c r="J71" s="42" t="s">
        <v>102</v>
      </c>
      <c r="K71" s="55">
        <v>0</v>
      </c>
      <c r="L71" s="55">
        <v>0</v>
      </c>
      <c r="M71" s="55">
        <v>0</v>
      </c>
      <c r="N71" s="55">
        <v>0</v>
      </c>
    </row>
    <row r="72" spans="1:14" ht="15.75" thickBot="1" x14ac:dyDescent="0.3">
      <c r="A72" s="7">
        <v>14</v>
      </c>
      <c r="B72" s="1" t="s">
        <v>83</v>
      </c>
      <c r="C72" s="38" t="s">
        <v>149</v>
      </c>
      <c r="D72" s="5">
        <v>11639</v>
      </c>
      <c r="E72" s="6" t="s">
        <v>72</v>
      </c>
      <c r="F72" s="12" t="s">
        <v>90</v>
      </c>
      <c r="G72" s="6">
        <v>139</v>
      </c>
      <c r="H72" s="6" t="s">
        <v>85</v>
      </c>
      <c r="I72" s="41" t="s">
        <v>101</v>
      </c>
      <c r="J72" s="42" t="s">
        <v>102</v>
      </c>
      <c r="K72" s="55">
        <v>0</v>
      </c>
      <c r="L72" s="55">
        <v>0</v>
      </c>
      <c r="M72" s="55">
        <v>0</v>
      </c>
      <c r="N72" s="55">
        <v>0</v>
      </c>
    </row>
    <row r="73" spans="1:14" ht="15.75" thickBot="1" x14ac:dyDescent="0.3">
      <c r="A73" s="61" t="s">
        <v>128</v>
      </c>
      <c r="B73" s="61"/>
      <c r="C73" s="61"/>
      <c r="D73" s="61"/>
      <c r="E73" s="61"/>
      <c r="F73" s="61"/>
      <c r="G73" s="61"/>
      <c r="H73" s="61"/>
      <c r="I73" s="61"/>
      <c r="J73" s="43"/>
      <c r="K73" s="44">
        <f>SUM(K67:K72)</f>
        <v>0</v>
      </c>
      <c r="L73" s="44">
        <f>SUM(L67:L72)</f>
        <v>0</v>
      </c>
      <c r="M73" s="44">
        <f>SUM(M67:M72)</f>
        <v>0</v>
      </c>
      <c r="N73" s="44">
        <f>SUM(N67:N72)</f>
        <v>0</v>
      </c>
    </row>
    <row r="74" spans="1:14" s="19" customFormat="1" ht="15.75" thickBot="1" x14ac:dyDescent="0.25">
      <c r="A74" s="62" t="s">
        <v>129</v>
      </c>
      <c r="B74" s="61"/>
      <c r="C74" s="61"/>
      <c r="D74" s="61"/>
      <c r="E74" s="61"/>
      <c r="F74" s="61"/>
      <c r="G74" s="61"/>
      <c r="H74" s="61"/>
      <c r="I74" s="61"/>
      <c r="J74" s="43"/>
      <c r="K74" s="45">
        <f>K73*12</f>
        <v>0</v>
      </c>
      <c r="L74" s="45">
        <f>L73*12</f>
        <v>0</v>
      </c>
      <c r="M74" s="45">
        <f>M73*12</f>
        <v>0</v>
      </c>
      <c r="N74" s="45">
        <f>N73*12</f>
        <v>0</v>
      </c>
    </row>
    <row r="75" spans="1:14" s="19" customFormat="1" x14ac:dyDescent="0.25">
      <c r="A75" s="23"/>
      <c r="B75" s="23"/>
      <c r="C75" s="23"/>
      <c r="D75" s="23"/>
      <c r="E75" s="23"/>
      <c r="F75" s="23"/>
      <c r="G75" s="23"/>
      <c r="H75" s="23"/>
      <c r="I75" s="23"/>
      <c r="J75"/>
      <c r="K75" s="24"/>
      <c r="L75" s="24"/>
      <c r="M75" s="24"/>
      <c r="N75" s="24"/>
    </row>
    <row r="76" spans="1:14" s="19" customFormat="1" x14ac:dyDescent="0.25">
      <c r="A76" s="23"/>
      <c r="B76" s="23"/>
      <c r="C76" s="23"/>
      <c r="D76" s="23"/>
      <c r="E76" s="23"/>
      <c r="F76" s="23"/>
      <c r="G76" s="23"/>
      <c r="H76" s="23"/>
      <c r="I76" s="23"/>
      <c r="J76"/>
      <c r="K76" s="24"/>
      <c r="L76" s="24"/>
      <c r="M76" s="24"/>
      <c r="N76" s="24"/>
    </row>
    <row r="77" spans="1:14" s="19" customFormat="1" ht="21.75" thickBot="1" x14ac:dyDescent="0.4">
      <c r="A77" s="23"/>
      <c r="B77" s="23"/>
      <c r="C77" s="23"/>
      <c r="E77" s="23"/>
      <c r="F77" s="23"/>
      <c r="G77" s="23"/>
      <c r="I77" s="23"/>
      <c r="J77"/>
      <c r="K77" s="24"/>
      <c r="L77" s="57" t="s">
        <v>111</v>
      </c>
      <c r="M77" s="24"/>
      <c r="N77" s="24"/>
    </row>
    <row r="78" spans="1:14" s="19" customFormat="1" ht="22.5" customHeight="1" thickBot="1" x14ac:dyDescent="0.35">
      <c r="A78" s="50"/>
      <c r="B78" s="50"/>
      <c r="C78" s="50"/>
      <c r="D78" s="50"/>
      <c r="E78" s="50"/>
      <c r="F78" s="50"/>
      <c r="G78" s="50"/>
      <c r="H78" s="50"/>
      <c r="I78" s="50"/>
      <c r="J78" s="32"/>
      <c r="K78" s="51" t="s">
        <v>145</v>
      </c>
      <c r="L78" s="51" t="s">
        <v>146</v>
      </c>
      <c r="M78" s="51" t="s">
        <v>147</v>
      </c>
      <c r="N78" s="51" t="s">
        <v>148</v>
      </c>
    </row>
    <row r="79" spans="1:14" ht="20.25" thickTop="1" thickBot="1" x14ac:dyDescent="0.35">
      <c r="A79" s="63" t="s">
        <v>142</v>
      </c>
      <c r="B79" s="63"/>
      <c r="C79" s="63"/>
      <c r="D79" s="63"/>
      <c r="E79" s="63"/>
      <c r="F79" s="63"/>
      <c r="G79" s="63"/>
      <c r="H79" s="63"/>
      <c r="I79" s="63"/>
      <c r="J79" s="63"/>
      <c r="K79" s="52">
        <f t="shared" ref="K79:N80" si="1">SUM(K33,K47,K61,K73)</f>
        <v>0</v>
      </c>
      <c r="L79" s="52">
        <f t="shared" si="1"/>
        <v>0</v>
      </c>
      <c r="M79" s="52">
        <f t="shared" si="1"/>
        <v>0</v>
      </c>
      <c r="N79" s="52">
        <f t="shared" si="1"/>
        <v>0</v>
      </c>
    </row>
    <row r="80" spans="1:14" ht="20.25" thickTop="1" thickBot="1" x14ac:dyDescent="0.35">
      <c r="A80" s="74" t="s">
        <v>143</v>
      </c>
      <c r="B80" s="75"/>
      <c r="C80" s="75"/>
      <c r="D80" s="75"/>
      <c r="E80" s="75"/>
      <c r="F80" s="75"/>
      <c r="G80" s="75"/>
      <c r="H80" s="75"/>
      <c r="I80" s="75"/>
      <c r="J80" s="76"/>
      <c r="K80" s="52">
        <f t="shared" si="1"/>
        <v>0</v>
      </c>
      <c r="L80" s="52">
        <f t="shared" si="1"/>
        <v>0</v>
      </c>
      <c r="M80" s="52">
        <f t="shared" si="1"/>
        <v>0</v>
      </c>
      <c r="N80" s="52">
        <f t="shared" si="1"/>
        <v>0</v>
      </c>
    </row>
    <row r="81" spans="1:14" ht="21.75" thickTop="1" x14ac:dyDescent="0.35">
      <c r="A81" s="25"/>
      <c r="B81" s="25"/>
      <c r="C81" s="25"/>
      <c r="D81" s="25"/>
      <c r="E81" s="25"/>
      <c r="F81" s="25"/>
      <c r="G81" s="25"/>
      <c r="H81" s="25"/>
      <c r="I81" s="25"/>
      <c r="J81" s="25"/>
      <c r="K81" s="26"/>
      <c r="L81" s="26"/>
      <c r="M81" s="26"/>
      <c r="N81" s="26"/>
    </row>
    <row r="82" spans="1:14" s="73" customFormat="1" x14ac:dyDescent="0.25"/>
    <row r="83" spans="1:14" s="18" customFormat="1" ht="18.75" x14ac:dyDescent="0.3">
      <c r="A83" s="68" t="s">
        <v>150</v>
      </c>
      <c r="B83" s="69"/>
      <c r="C83" s="69"/>
      <c r="D83" s="69"/>
      <c r="E83" s="69"/>
      <c r="F83" s="70"/>
    </row>
    <row r="84" spans="1:14" s="18" customFormat="1" ht="18.75" x14ac:dyDescent="0.3">
      <c r="A84" s="77" t="s">
        <v>152</v>
      </c>
      <c r="B84" s="78"/>
      <c r="C84" s="78"/>
      <c r="D84" s="79"/>
      <c r="E84" s="67">
        <v>0</v>
      </c>
      <c r="F84" s="67"/>
    </row>
    <row r="85" spans="1:14" s="18" customFormat="1" ht="18.75" customHeight="1" x14ac:dyDescent="0.3">
      <c r="A85" s="80" t="s">
        <v>151</v>
      </c>
      <c r="B85" s="80"/>
      <c r="C85" s="80"/>
      <c r="D85" s="80"/>
      <c r="E85" s="80"/>
      <c r="F85" s="80"/>
    </row>
    <row r="86" spans="1:14" s="18" customFormat="1" x14ac:dyDescent="0.25"/>
    <row r="87" spans="1:14" ht="18.75" x14ac:dyDescent="0.3">
      <c r="A87" s="48" t="s">
        <v>113</v>
      </c>
      <c r="B87" s="48"/>
      <c r="C87" s="48"/>
      <c r="D87" s="48"/>
      <c r="E87" s="48"/>
      <c r="F87" s="49"/>
    </row>
    <row r="88" spans="1:14" ht="18.75" x14ac:dyDescent="0.3">
      <c r="A88" s="15" t="s">
        <v>114</v>
      </c>
      <c r="B88" s="15"/>
      <c r="C88" s="15"/>
      <c r="D88" s="15"/>
      <c r="E88" s="60">
        <v>0</v>
      </c>
      <c r="F88" s="60"/>
    </row>
    <row r="89" spans="1:14" ht="18.75" x14ac:dyDescent="0.3">
      <c r="A89" s="15" t="s">
        <v>115</v>
      </c>
      <c r="B89" s="15"/>
      <c r="C89" s="15"/>
      <c r="D89" s="15"/>
      <c r="E89" s="60">
        <v>0</v>
      </c>
      <c r="F89" s="60"/>
    </row>
    <row r="90" spans="1:14" ht="18.75" x14ac:dyDescent="0.3">
      <c r="A90" s="15" t="s">
        <v>116</v>
      </c>
      <c r="B90" s="15"/>
      <c r="C90" s="15"/>
      <c r="D90" s="15"/>
      <c r="E90" s="60">
        <v>0</v>
      </c>
      <c r="F90" s="60"/>
    </row>
    <row r="91" spans="1:14" ht="18.75" x14ac:dyDescent="0.3">
      <c r="A91" s="15" t="s">
        <v>112</v>
      </c>
      <c r="B91" s="15"/>
      <c r="C91" s="15"/>
      <c r="D91" s="15"/>
      <c r="E91" s="60">
        <v>0</v>
      </c>
      <c r="F91" s="60"/>
    </row>
    <row r="92" spans="1:14" ht="18.75" x14ac:dyDescent="0.3">
      <c r="A92" s="32" t="s">
        <v>144</v>
      </c>
    </row>
    <row r="94" spans="1:14" ht="18.75" x14ac:dyDescent="0.3">
      <c r="A94" s="48" t="s">
        <v>135</v>
      </c>
      <c r="B94" s="48"/>
      <c r="C94" s="48"/>
      <c r="D94" s="48"/>
      <c r="E94" s="48"/>
      <c r="F94" s="49"/>
    </row>
    <row r="95" spans="1:14" ht="18.75" x14ac:dyDescent="0.3">
      <c r="A95" s="64" t="s">
        <v>134</v>
      </c>
      <c r="B95" s="65"/>
      <c r="C95" s="65"/>
      <c r="D95" s="66"/>
      <c r="E95" s="58">
        <v>0</v>
      </c>
      <c r="F95" s="59"/>
    </row>
    <row r="96" spans="1:14" ht="18.75" x14ac:dyDescent="0.3">
      <c r="A96" s="64" t="s">
        <v>133</v>
      </c>
      <c r="B96" s="65"/>
      <c r="C96" s="65"/>
      <c r="D96" s="66"/>
      <c r="E96" s="60">
        <v>0</v>
      </c>
      <c r="F96" s="60"/>
    </row>
    <row r="97" spans="1:1" ht="18.75" x14ac:dyDescent="0.3">
      <c r="A97" s="32" t="s">
        <v>136</v>
      </c>
    </row>
  </sheetData>
  <mergeCells count="28">
    <mergeCell ref="A34:I34"/>
    <mergeCell ref="A33:I33"/>
    <mergeCell ref="A8:D8"/>
    <mergeCell ref="A9:XFD9"/>
    <mergeCell ref="A10:XFD10"/>
    <mergeCell ref="A12:XFD12"/>
    <mergeCell ref="A11:XFD11"/>
    <mergeCell ref="A47:I47"/>
    <mergeCell ref="A48:I48"/>
    <mergeCell ref="A61:I61"/>
    <mergeCell ref="A62:I62"/>
    <mergeCell ref="E89:F89"/>
    <mergeCell ref="E88:F88"/>
    <mergeCell ref="A82:XFD82"/>
    <mergeCell ref="A80:J80"/>
    <mergeCell ref="A84:D84"/>
    <mergeCell ref="A85:F85"/>
    <mergeCell ref="E95:F95"/>
    <mergeCell ref="E96:F96"/>
    <mergeCell ref="A73:I73"/>
    <mergeCell ref="A74:I74"/>
    <mergeCell ref="A79:J79"/>
    <mergeCell ref="E90:F90"/>
    <mergeCell ref="E91:F91"/>
    <mergeCell ref="A95:D95"/>
    <mergeCell ref="A96:D96"/>
    <mergeCell ref="E84:F84"/>
    <mergeCell ref="A83:F83"/>
  </mergeCells>
  <phoneticPr fontId="9"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c39972-02e6-4b53-86c6-7b6d74787059">
      <Terms xmlns="http://schemas.microsoft.com/office/infopath/2007/PartnerControls"/>
    </lcf76f155ced4ddcb4097134ff3c332f>
    <TaxCatchAll xmlns="a02f5268-441d-4810-9ca2-0126330d20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042CECA4DF2B4F993CC02A572EDAEF" ma:contentTypeVersion="15" ma:contentTypeDescription="Create a new document." ma:contentTypeScope="" ma:versionID="b9f4bff1d2882b5f3d55bebdb0976941">
  <xsd:schema xmlns:xsd="http://www.w3.org/2001/XMLSchema" xmlns:xs="http://www.w3.org/2001/XMLSchema" xmlns:p="http://schemas.microsoft.com/office/2006/metadata/properties" xmlns:ns2="76c39972-02e6-4b53-86c6-7b6d74787059" xmlns:ns3="a02f5268-441d-4810-9ca2-0126330d208c" targetNamespace="http://schemas.microsoft.com/office/2006/metadata/properties" ma:root="true" ma:fieldsID="c126e1115203d354f7f2cf6ea6f06e4c" ns2:_="" ns3:_="">
    <xsd:import namespace="76c39972-02e6-4b53-86c6-7b6d74787059"/>
    <xsd:import namespace="a02f5268-441d-4810-9ca2-0126330d20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39972-02e6-4b53-86c6-7b6d747870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6865ac-35cd-405f-99d1-8551e487e2c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2f5268-441d-4810-9ca2-0126330d20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637825d-8aeb-490d-bd00-58f7e70b410b}" ma:internalName="TaxCatchAll" ma:showField="CatchAllData" ma:web="a02f5268-441d-4810-9ca2-0126330d2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A3B696-5604-452E-A853-BF8F83915093}">
  <ds:schemaRefs>
    <ds:schemaRef ds:uri="http://schemas.microsoft.com/office/2006/metadata/properties"/>
    <ds:schemaRef ds:uri="http://schemas.microsoft.com/office/infopath/2007/PartnerControls"/>
    <ds:schemaRef ds:uri="76c39972-02e6-4b53-86c6-7b6d74787059"/>
    <ds:schemaRef ds:uri="a02f5268-441d-4810-9ca2-0126330d208c"/>
  </ds:schemaRefs>
</ds:datastoreItem>
</file>

<file path=customXml/itemProps2.xml><?xml version="1.0" encoding="utf-8"?>
<ds:datastoreItem xmlns:ds="http://schemas.openxmlformats.org/officeDocument/2006/customXml" ds:itemID="{71387762-890F-4BBE-A817-C6B8906E4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39972-02e6-4b53-86c6-7b6d74787059"/>
    <ds:schemaRef ds:uri="a02f5268-441d-4810-9ca2-0126330d2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8A9C0-D24E-475C-9C08-8B1214F8D0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 (Line Items)</vt:lpstr>
    </vt:vector>
  </TitlesOfParts>
  <Company>San Diego Convention Center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Wied</dc:creator>
  <cp:lastModifiedBy>Robin Wied</cp:lastModifiedBy>
  <dcterms:created xsi:type="dcterms:W3CDTF">2024-07-29T20:15:08Z</dcterms:created>
  <dcterms:modified xsi:type="dcterms:W3CDTF">2024-08-21T23:02:41Z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0x0101001E042CECA4DF2B4F993CC02A572EDAEF</vt:lpwstr>
  </property>
  <property fmtid="{D5CDD505-2E9C-101B-9397-08002B2CF9AE}" pid="3" name="MediaServiceImageTags">
    <vt:lpwstr/>
  </property>
</Properties>
</file>